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<sst xmlns="http://schemas.openxmlformats.org/spreadsheetml/2006/main" count="204" uniqueCount="85">
  <si>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</si>
  <si>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</si>
  <si>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</si>
  <si>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</si>
  <si>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</si>
  <si>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</si>
  <si>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</si>
  <si>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</si>
  <si>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</si>
  <si>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</si>
  <si>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</si>
  <si>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</si>
  <si>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</si>
  <si>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</si>
  <si>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</si>
  <si>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</si>
  <si>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</si>
  <si>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</si>
  <si>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</si>
  <si>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</si>
  <si>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</si>
  <si>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</si>
  <si>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</si>
  <si>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</si>
  <si>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</si>
  <si>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</si>
  <si>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</si>
  <si>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</si>
  <si>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</si>
  <si>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</si>
  <si>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</si>
  <si>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</si>
  <si>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</si>
  <si>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</si>
  <si>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</si>
  <si>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</si>
  <si>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</si>
  <si>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</si>
  <si>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</si>
  <si>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</si>
  <si>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</si>
  <si>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</si>
  <si>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</si>
  <si>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</si>
  <si>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</si>
  <si>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</si>
  <si>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</si>
  <si>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</si>
  <si>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</si>
  <si>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</si>
  <si>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</si>
  <si>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</si>
  <si>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</si>
  <si>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</si>
  <si>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</si>
  <si>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</si>
  <si>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</si>
  <si>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</si>
  <si>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</si>
  <si>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</si>
  <si>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</si>
  <si>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</si>
  <si>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</si>
  <si>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</si>
  <si>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</si>
  <si>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</si>
  <si>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</si>
  <si>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</si>
  <si>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</si>
  <si>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</si>
  <si>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</si>
  <si>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</si>
  <si>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</si>
  <si>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</si>
  <si>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</si>
  <si>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</si>
  <si>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</si>
  <si>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</si>
  <si>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</si>
  <si>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</si>
  <si>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Ernani Nunes</t>
  </si>
  <si>
    <t>976.325.380-20/VEREADOR</t>
  </si>
  <si>
    <t>PARTICULAR</t>
  </si>
  <si>
    <t>TAXI</t>
  </si>
  <si>
    <t>O Vereador Ernani Nunes, compareceu ao Gabinete Parlamentar da Deputada Estadual Franciane Bayer, tratando assuntos de interesse do município de Tapejara - 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</si>
</sst>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2" borderId="1" xfId="0" applyFont="1" applyFill="1" applyBorder="1" applyAlignment="1" applyProtection="1">
      <alignment horizontal="left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51" t="s">
        <v>58</v>
      </c>
      <c r="C3" s="51"/>
      <c r="D3" s="51"/>
      <c r="E3" s="51"/>
      <c r="F3" s="51"/>
      <c r="G3" s="51"/>
      <c r="H3" s="51"/>
      <c r="I3" s="51"/>
      <c r="J3" s="51"/>
      <c r="K3" s="51"/>
    </row>
    <row r="5" spans="2:26" ht="15" customHeight="1" x14ac:dyDescent="0.25">
      <c r="B5" s="52" t="s">
        <v>59</v>
      </c>
      <c r="C5" s="52"/>
      <c r="D5" s="52"/>
      <c r="E5" s="52"/>
      <c r="F5" s="52"/>
      <c r="G5" s="52"/>
      <c r="H5" s="52"/>
      <c r="I5" s="52"/>
      <c r="J5" s="52"/>
      <c r="K5" s="52"/>
    </row>
    <row r="6" spans="2:26" x14ac:dyDescent="0.25">
      <c r="B6" s="52"/>
      <c r="C6" s="52"/>
      <c r="D6" s="52"/>
      <c r="E6" s="52"/>
      <c r="F6" s="52"/>
      <c r="G6" s="52"/>
      <c r="H6" s="52"/>
      <c r="I6" s="52"/>
      <c r="J6" s="52"/>
      <c r="K6" s="52"/>
    </row>
    <row r="7" spans="2:26" x14ac:dyDescent="0.25">
      <c r="B7" s="52"/>
      <c r="C7" s="52"/>
      <c r="D7" s="52"/>
      <c r="E7" s="52"/>
      <c r="F7" s="52"/>
      <c r="G7" s="52"/>
      <c r="H7" s="52"/>
      <c r="I7" s="52"/>
      <c r="J7" s="52"/>
      <c r="K7" s="52"/>
    </row>
    <row r="9" spans="2:26" x14ac:dyDescent="0.25">
      <c r="B9" s="2" t="s">
        <v>23</v>
      </c>
      <c r="C9" s="2"/>
      <c r="E9" s="53"/>
      <c r="F9" s="53"/>
      <c r="G9" s="53"/>
      <c r="H9" s="53"/>
      <c r="I9" s="53"/>
      <c r="J9" s="53"/>
      <c r="K9" s="53"/>
    </row>
    <row r="10" spans="2:26" x14ac:dyDescent="0.25">
      <c r="B10" s="2" t="s">
        <v>24</v>
      </c>
      <c r="C10" s="2"/>
      <c r="E10" s="53"/>
      <c r="F10" s="53"/>
      <c r="G10" s="54"/>
      <c r="H10" s="54"/>
      <c r="I10" s="54"/>
      <c r="J10" s="53"/>
      <c r="K10" s="53"/>
    </row>
    <row r="11" spans="2:26" x14ac:dyDescent="0.25">
      <c r="B11" s="2" t="s">
        <v>60</v>
      </c>
      <c r="C11" s="2"/>
      <c r="E11" s="55"/>
      <c r="F11" s="56"/>
      <c r="G11" s="57" t="s">
        <v>61</v>
      </c>
      <c r="H11" s="58"/>
      <c r="I11" s="59"/>
      <c r="J11" s="56"/>
      <c r="K11" s="60"/>
    </row>
    <row r="12" spans="2:26" x14ac:dyDescent="0.25">
      <c r="B12" s="2" t="s">
        <v>10</v>
      </c>
      <c r="C12" s="2"/>
      <c r="E12" s="53"/>
      <c r="F12" s="53"/>
      <c r="G12" s="67"/>
      <c r="H12" s="67"/>
      <c r="I12" s="67"/>
      <c r="J12" s="53"/>
      <c r="K12" s="53"/>
    </row>
    <row r="13" spans="2:26" x14ac:dyDescent="0.25">
      <c r="B13" s="2" t="s">
        <v>62</v>
      </c>
      <c r="C13" s="2"/>
      <c r="E13" s="53"/>
      <c r="F13" s="53"/>
      <c r="G13" s="53"/>
      <c r="H13" s="53"/>
      <c r="I13" s="53"/>
      <c r="J13" s="53"/>
      <c r="K13" s="53"/>
    </row>
    <row r="14" spans="2:26" x14ac:dyDescent="0.25">
      <c r="B14" s="2" t="s">
        <v>63</v>
      </c>
      <c r="C14" s="2"/>
      <c r="E14" s="53"/>
      <c r="F14" s="53"/>
      <c r="G14" s="53"/>
      <c r="H14" s="53"/>
      <c r="I14" s="53"/>
      <c r="J14" s="53"/>
      <c r="K14" s="53"/>
    </row>
    <row r="15" spans="2:26" x14ac:dyDescent="0.25">
      <c r="B15" s="2" t="s">
        <v>64</v>
      </c>
      <c r="C15" s="2"/>
      <c r="E15" s="68"/>
      <c r="F15" s="69"/>
    </row>
    <row r="17" spans="2:11" x14ac:dyDescent="0.25">
      <c r="B17" s="2" t="s">
        <v>49</v>
      </c>
    </row>
    <row r="18" spans="2:11" x14ac:dyDescent="0.25">
      <c r="B18" s="61"/>
      <c r="C18" s="62"/>
      <c r="D18" s="62"/>
      <c r="E18" s="62"/>
      <c r="F18" s="62"/>
      <c r="G18" s="62"/>
      <c r="H18" s="62"/>
      <c r="I18" s="62"/>
      <c r="J18" s="62"/>
      <c r="K18" s="6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61"/>
      <c r="C21" s="62"/>
      <c r="D21" s="62"/>
      <c r="E21" s="62"/>
      <c r="F21" s="62"/>
      <c r="G21" s="62"/>
      <c r="H21" s="62"/>
      <c r="I21" s="62"/>
      <c r="J21" s="62"/>
      <c r="K21" s="63"/>
    </row>
    <row r="22" spans="2:11" x14ac:dyDescent="0.25">
      <c r="B22" s="61"/>
      <c r="C22" s="62"/>
      <c r="D22" s="62"/>
      <c r="E22" s="62"/>
      <c r="F22" s="62"/>
      <c r="G22" s="62"/>
      <c r="H22" s="62"/>
      <c r="I22" s="62"/>
      <c r="J22" s="62"/>
      <c r="K22" s="6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64"/>
      <c r="E39" s="64"/>
      <c r="F39" s="64"/>
      <c r="G39" s="64"/>
      <c r="H39" s="64"/>
      <c r="I39" s="64"/>
      <c r="J39" s="64"/>
      <c r="K39" s="64"/>
    </row>
    <row r="47" spans="2:11" x14ac:dyDescent="0.25">
      <c r="C47" s="65"/>
      <c r="D47" s="65"/>
      <c r="E47" s="65"/>
      <c r="F47" s="65"/>
      <c r="G47" s="65"/>
      <c r="H47" s="65"/>
      <c r="I47" s="65"/>
      <c r="J47" s="65"/>
      <c r="K47" s="65"/>
    </row>
    <row r="48" spans="2:11" x14ac:dyDescent="0.25">
      <c r="B48" s="66" t="s">
        <v>39</v>
      </c>
      <c r="C48" s="66"/>
      <c r="D48" s="66"/>
      <c r="E48" s="66"/>
      <c r="F48" s="66"/>
      <c r="G48" s="66"/>
      <c r="H48" s="66"/>
      <c r="I48" s="66"/>
      <c r="J48" s="66"/>
      <c r="K48" s="6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  <mergeCell ref="B3:K3"/>
    <mergeCell ref="B5:K7"/>
    <mergeCell ref="E9:K9"/>
    <mergeCell ref="E10:K10"/>
    <mergeCell ref="E11:F11"/>
    <mergeCell ref="G11:I11"/>
    <mergeCell ref="J11:K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51" t="s">
        <v>22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70" t="s">
        <v>23</v>
      </c>
      <c r="C3" s="70"/>
      <c r="D3" s="83"/>
      <c r="E3" s="84"/>
      <c r="F3" s="84"/>
      <c r="G3" s="84"/>
      <c r="H3" s="84"/>
      <c r="I3" s="8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70" t="s">
        <v>24</v>
      </c>
      <c r="C4" s="70"/>
      <c r="D4" s="43"/>
      <c r="E4" s="41" t="s">
        <v>25</v>
      </c>
      <c r="F4" s="73"/>
      <c r="G4" s="73"/>
      <c r="H4" s="73"/>
      <c r="I4" s="73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70" t="s">
        <v>26</v>
      </c>
      <c r="C5" s="70"/>
      <c r="D5" s="44"/>
      <c r="E5" s="41" t="s">
        <v>27</v>
      </c>
      <c r="F5" s="24"/>
      <c r="G5" s="86" t="s">
        <v>28</v>
      </c>
      <c r="H5" s="86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70" t="s">
        <v>29</v>
      </c>
      <c r="C6" s="70"/>
      <c r="D6" s="45"/>
      <c r="E6" s="42" t="s">
        <v>30</v>
      </c>
      <c r="F6" s="25"/>
      <c r="G6" s="22" t="s">
        <v>10</v>
      </c>
      <c r="H6" s="87"/>
      <c r="I6" s="8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70" t="s">
        <v>31</v>
      </c>
      <c r="C7" s="70"/>
      <c r="D7" s="73"/>
      <c r="E7" s="73"/>
      <c r="F7" s="73"/>
      <c r="G7" s="73"/>
      <c r="H7" s="73"/>
      <c r="I7" s="73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77" t="s">
        <v>32</v>
      </c>
      <c r="C10" s="77"/>
      <c r="D10" s="77"/>
      <c r="E10" s="77"/>
      <c r="F10" s="77"/>
      <c r="G10" s="77"/>
    </row>
    <row r="11" spans="2:30" x14ac:dyDescent="0.25">
      <c r="B11" s="78"/>
      <c r="C11" s="78"/>
      <c r="D11" s="78"/>
      <c r="E11" s="78"/>
      <c r="F11" s="78"/>
      <c r="G11" s="78"/>
      <c r="H11" s="79" t="s">
        <v>7</v>
      </c>
      <c r="I11" s="80"/>
      <c r="K11" s="79" t="s">
        <v>20</v>
      </c>
      <c r="L11" s="90"/>
      <c r="M11" s="90"/>
      <c r="N11" s="90"/>
      <c r="O11" s="90"/>
      <c r="P11" s="91" t="s">
        <v>13</v>
      </c>
      <c r="Q11" s="91"/>
      <c r="R11" s="91"/>
      <c r="S11" s="91"/>
      <c r="T11" s="91"/>
      <c r="U11" s="91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89" t="s">
        <v>12</v>
      </c>
      <c r="Z13" s="89"/>
      <c r="AA13" s="89"/>
      <c r="AB13" s="89"/>
      <c r="AC13" s="89"/>
      <c r="AD13" s="89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92" t="s">
        <v>77</v>
      </c>
      <c r="C44" s="92"/>
      <c r="D44" s="92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81">
        <f>P44+Q44+R44+S44</f>
        <v>0</v>
      </c>
      <c r="D45" s="82"/>
      <c r="I45" s="75" t="s">
        <v>33</v>
      </c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29">
        <v>0</v>
      </c>
      <c r="Y45" s="19" t="s">
        <v>40</v>
      </c>
    </row>
    <row r="46" spans="2:25" ht="15.75" x14ac:dyDescent="0.25">
      <c r="B46" s="41" t="s">
        <v>5</v>
      </c>
      <c r="C46" s="81">
        <f>T44</f>
        <v>0</v>
      </c>
      <c r="D46" s="82"/>
      <c r="I46" s="75" t="s">
        <v>34</v>
      </c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20">
        <f>W45-W44</f>
        <v>0</v>
      </c>
    </row>
    <row r="47" spans="2:25" x14ac:dyDescent="0.25">
      <c r="B47" s="41" t="s">
        <v>6</v>
      </c>
      <c r="C47" s="81">
        <f>U44</f>
        <v>0</v>
      </c>
      <c r="D47" s="82"/>
    </row>
    <row r="48" spans="2:25" x14ac:dyDescent="0.25">
      <c r="C48" s="81">
        <f>SUM(C45:D47)</f>
        <v>0</v>
      </c>
      <c r="D48" s="82"/>
      <c r="J48" s="76" t="str">
        <f>IF(W45&gt;0,IF(W46&gt;0,"Devolver ao município","Restituir o Servidor"),"")</f>
        <v/>
      </c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72">
        <v>45327</v>
      </c>
      <c r="D56" s="72"/>
      <c r="E56" s="72"/>
      <c r="F56" s="72"/>
      <c r="G56" s="72"/>
      <c r="H56" s="72"/>
      <c r="I56" s="72"/>
      <c r="J56" s="72"/>
    </row>
    <row r="60" spans="2:25" x14ac:dyDescent="0.25"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</row>
    <row r="61" spans="2:25" x14ac:dyDescent="0.25">
      <c r="B61" s="66" t="s">
        <v>39</v>
      </c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Y13:AD13"/>
    <mergeCell ref="K11:O11"/>
    <mergeCell ref="P11:U11"/>
    <mergeCell ref="C45:D45"/>
    <mergeCell ref="C46:D46"/>
    <mergeCell ref="B44:D44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B61:W61"/>
    <mergeCell ref="I46:V46"/>
    <mergeCell ref="J48:W48"/>
    <mergeCell ref="B10:G11"/>
    <mergeCell ref="I45:V45"/>
    <mergeCell ref="H11:I11"/>
    <mergeCell ref="C47:D47"/>
    <mergeCell ref="C48:D48"/>
    <mergeCell ref="B7:C7"/>
    <mergeCell ref="B51:W51"/>
    <mergeCell ref="C56:J56"/>
    <mergeCell ref="D7:I7"/>
    <mergeCell ref="B60:W60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topLeftCell="A31" workbookViewId="0">
      <selection activeCell="P50" sqref="P50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51" t="s">
        <v>54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70" t="s">
        <v>42</v>
      </c>
      <c r="C3" s="70"/>
      <c r="D3" s="23">
        <v>14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3" t="s">
        <v>55</v>
      </c>
      <c r="C4" s="94"/>
      <c r="D4" s="73" t="s">
        <v>78</v>
      </c>
      <c r="E4" s="73"/>
      <c r="F4" s="73"/>
      <c r="H4" s="8"/>
      <c r="I4" s="8"/>
      <c r="J4" s="8"/>
      <c r="K4" s="8"/>
      <c r="L4" s="8"/>
      <c r="M4" s="8"/>
      <c r="N4" s="8"/>
    </row>
    <row r="5" spans="2:18" x14ac:dyDescent="0.25">
      <c r="B5" s="70" t="s">
        <v>56</v>
      </c>
      <c r="C5" s="70"/>
      <c r="D5" s="70"/>
      <c r="E5" s="70"/>
      <c r="F5" s="70"/>
      <c r="H5" s="8"/>
      <c r="I5" s="8"/>
      <c r="J5" s="8"/>
      <c r="K5" s="8"/>
      <c r="L5" s="8"/>
      <c r="M5" s="8"/>
      <c r="N5" s="8"/>
    </row>
    <row r="6" spans="2:18" x14ac:dyDescent="0.25">
      <c r="B6" s="70" t="s">
        <v>43</v>
      </c>
      <c r="C6" s="70"/>
      <c r="D6" s="33">
        <v>46127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70" t="s">
        <v>44</v>
      </c>
      <c r="C8" s="70"/>
      <c r="D8" s="83" t="s">
        <v>80</v>
      </c>
      <c r="E8" s="84"/>
      <c r="F8" s="84"/>
      <c r="G8" s="84"/>
      <c r="H8" s="84"/>
      <c r="I8" s="84"/>
      <c r="J8" s="84"/>
      <c r="K8" s="84"/>
      <c r="L8" s="84"/>
      <c r="M8" s="84"/>
      <c r="N8" s="85"/>
    </row>
    <row r="9" spans="2:18" x14ac:dyDescent="0.25">
      <c r="B9" s="70" t="s">
        <v>45</v>
      </c>
      <c r="C9" s="70"/>
      <c r="D9" s="21" t="s">
        <v>46</v>
      </c>
      <c r="E9" s="98" t="s">
        <v>81</v>
      </c>
      <c r="F9" s="99"/>
      <c r="G9" s="99"/>
      <c r="H9" s="99"/>
      <c r="I9" s="100"/>
      <c r="J9" s="98"/>
      <c r="K9" s="99"/>
      <c r="L9" s="99"/>
      <c r="M9" s="99"/>
      <c r="N9" s="100"/>
    </row>
    <row r="10" spans="2:18" x14ac:dyDescent="0.25">
      <c r="B10" s="70" t="s">
        <v>47</v>
      </c>
      <c r="C10" s="70"/>
      <c r="D10" s="73" t="s">
        <v>79</v>
      </c>
      <c r="E10" s="73"/>
      <c r="F10" s="73"/>
      <c r="G10" s="95" t="s">
        <v>57</v>
      </c>
      <c r="H10" s="95"/>
      <c r="I10" s="95"/>
      <c r="J10" s="95"/>
      <c r="K10" s="95"/>
      <c r="L10" s="95"/>
      <c r="M10" s="95"/>
      <c r="N10" s="34" t="s">
        <v>82</v>
      </c>
    </row>
    <row r="12" spans="2:18" x14ac:dyDescent="0.25">
      <c r="B12" s="77" t="s">
        <v>32</v>
      </c>
      <c r="C12" s="77"/>
      <c r="D12" s="77"/>
    </row>
    <row r="13" spans="2:18" x14ac:dyDescent="0.25">
      <c r="B13" s="78"/>
      <c r="C13" s="78"/>
      <c r="D13" s="78"/>
      <c r="E13" s="79" t="s">
        <v>7</v>
      </c>
      <c r="F13" s="80"/>
      <c r="H13" s="79" t="s">
        <v>20</v>
      </c>
      <c r="I13" s="90"/>
      <c r="J13" s="91" t="s">
        <v>13</v>
      </c>
      <c r="K13" s="91"/>
      <c r="L13" s="91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46127</v>
      </c>
      <c r="C15" s="50">
        <v>43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43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43</v>
      </c>
      <c r="N15" s="16">
        <f>SUM(J15:L15)</f>
        <v>43</v>
      </c>
      <c r="P15" s="89" t="s">
        <v>12</v>
      </c>
      <c r="Q15" s="89"/>
      <c r="R15" s="89"/>
    </row>
    <row r="16" spans="2:18" x14ac:dyDescent="0.25">
      <c r="B16" s="30">
        <v>46127</v>
      </c>
      <c r="C16" s="50">
        <v>21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21</v>
      </c>
      <c r="K16" s="14">
        <f t="shared" si="2"/>
        <v>0</v>
      </c>
      <c r="L16" s="15">
        <f t="shared" si="3"/>
        <v>0</v>
      </c>
      <c r="M16" s="16">
        <f t="shared" si="4"/>
        <v>21</v>
      </c>
      <c r="N16" s="16">
        <f t="shared" ref="N16:N45" si="6">SUM(J16:L16)</f>
        <v>21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46127</v>
      </c>
      <c r="C17" s="50"/>
      <c r="D17" s="50"/>
      <c r="E17" s="48">
        <v>50</v>
      </c>
      <c r="F17" s="23" t="s">
        <v>83</v>
      </c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0</v>
      </c>
      <c r="K17" s="14">
        <f t="shared" si="2"/>
        <v>0</v>
      </c>
      <c r="L17" s="15">
        <f t="shared" si="3"/>
        <v>50</v>
      </c>
      <c r="M17" s="16">
        <f t="shared" si="4"/>
        <v>50</v>
      </c>
      <c r="N17" s="16">
        <f t="shared" si="6"/>
        <v>50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>
        <v>35</v>
      </c>
      <c r="D18" s="27"/>
      <c r="E18" s="27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35</v>
      </c>
      <c r="K18" s="14">
        <f t="shared" si="2"/>
        <v>0</v>
      </c>
      <c r="L18" s="15">
        <f t="shared" si="3"/>
        <v>0</v>
      </c>
      <c r="M18" s="16">
        <f t="shared" si="4"/>
        <v>35</v>
      </c>
      <c r="N18" s="16">
        <f t="shared" si="6"/>
        <v>35</v>
      </c>
      <c r="P18" s="31" t="s">
        <v>6</v>
      </c>
      <c r="Q18" s="32">
        <v>250</v>
      </c>
      <c r="R18" s="32">
        <v>500</v>
      </c>
    </row>
    <row r="19" spans="2:18" x14ac:dyDescent="0.25">
      <c r="B19" s="30">
        <v>46128</v>
      </c>
      <c r="C19" s="48">
        <v>18.899999999999999</v>
      </c>
      <c r="D19" s="27"/>
      <c r="E19" s="27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18.899999999999999</v>
      </c>
      <c r="K19" s="14">
        <f>IF(D19&gt;0,IF(D19&gt;I19,I19,D19),0)</f>
        <v>0</v>
      </c>
      <c r="L19" s="15">
        <f t="shared" si="3"/>
        <v>0</v>
      </c>
      <c r="M19" s="16">
        <f t="shared" si="4"/>
        <v>18.899999999999999</v>
      </c>
      <c r="N19" s="16">
        <f t="shared" si="6"/>
        <v>18.899999999999999</v>
      </c>
    </row>
    <row r="20" spans="2:18" x14ac:dyDescent="0.25">
      <c r="B20" s="30">
        <v>46128</v>
      </c>
      <c r="C20" s="48">
        <v>201.45</v>
      </c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201.45</v>
      </c>
      <c r="K20" s="14">
        <f t="shared" si="2"/>
        <v>0</v>
      </c>
      <c r="L20" s="15">
        <f t="shared" si="3"/>
        <v>0</v>
      </c>
      <c r="M20" s="16">
        <f>SUM(C20:E20)</f>
        <v>201.45</v>
      </c>
      <c r="N20" s="16">
        <f t="shared" si="6"/>
        <v>201.45</v>
      </c>
    </row>
    <row r="21" spans="2:18" x14ac:dyDescent="0.25">
      <c r="B21" s="30">
        <v>46128</v>
      </c>
      <c r="C21" s="48"/>
      <c r="D21" s="27">
        <v>290</v>
      </c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290</v>
      </c>
      <c r="L21" s="15">
        <f t="shared" si="3"/>
        <v>0</v>
      </c>
      <c r="M21" s="16">
        <f t="shared" si="4"/>
        <v>290</v>
      </c>
      <c r="N21" s="16">
        <f t="shared" si="6"/>
        <v>290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92" t="s">
        <v>77</v>
      </c>
      <c r="C46" s="92"/>
      <c r="D46" s="92"/>
      <c r="J46" s="46">
        <f>SUM(J15:J45)</f>
        <v>319.35000000000002</v>
      </c>
      <c r="K46" s="46">
        <f t="shared" ref="K46:L46" si="7">SUM(K15:K45)</f>
        <v>290</v>
      </c>
      <c r="L46" s="46">
        <f t="shared" si="7"/>
        <v>50</v>
      </c>
      <c r="M46" s="17">
        <f>SUM(M15:M45)</f>
        <v>659.35</v>
      </c>
      <c r="N46" s="18">
        <f>SUM(N15:N45)</f>
        <v>659.35</v>
      </c>
    </row>
    <row r="47" spans="2:16" ht="15.75" x14ac:dyDescent="0.25">
      <c r="B47" s="41" t="s">
        <v>48</v>
      </c>
      <c r="C47" s="81">
        <f>J46</f>
        <v>319.35000000000002</v>
      </c>
      <c r="D47" s="82"/>
      <c r="F47" s="75" t="s">
        <v>33</v>
      </c>
      <c r="G47" s="75"/>
      <c r="H47" s="75"/>
      <c r="I47" s="75"/>
      <c r="J47" s="75"/>
      <c r="K47" s="75"/>
      <c r="L47" s="75"/>
      <c r="M47" s="75"/>
      <c r="N47" s="49">
        <v>600</v>
      </c>
      <c r="P47" s="19" t="s">
        <v>40</v>
      </c>
    </row>
    <row r="48" spans="2:16" ht="15.75" x14ac:dyDescent="0.25">
      <c r="B48" s="41" t="s">
        <v>5</v>
      </c>
      <c r="C48" s="81">
        <f>K46</f>
        <v>290</v>
      </c>
      <c r="D48" s="82"/>
      <c r="F48" s="75" t="s">
        <v>34</v>
      </c>
      <c r="G48" s="75"/>
      <c r="H48" s="75"/>
      <c r="I48" s="75"/>
      <c r="J48" s="75"/>
      <c r="K48" s="75"/>
      <c r="L48" s="75"/>
      <c r="M48" s="75"/>
      <c r="N48" s="20">
        <f>N47-N46</f>
        <v>-59.350000000000023</v>
      </c>
    </row>
    <row r="49" spans="2:16" x14ac:dyDescent="0.25">
      <c r="B49" s="41" t="s">
        <v>6</v>
      </c>
      <c r="C49" s="81">
        <f>L46</f>
        <v>50</v>
      </c>
      <c r="D49" s="82"/>
    </row>
    <row r="50" spans="2:16" x14ac:dyDescent="0.25">
      <c r="C50" s="81">
        <f>SUM(C47:D49)</f>
        <v>659.35</v>
      </c>
      <c r="D50" s="82"/>
      <c r="G50" s="76" t="str">
        <f>IF(N47&gt;0,IF(N48&gt;0,"Devolver ao município","Restituir o Servidor"),"")</f>
        <v>Restituir o Servidor</v>
      </c>
      <c r="H50" s="76"/>
      <c r="I50" s="76"/>
      <c r="J50" s="76"/>
      <c r="K50" s="76"/>
      <c r="L50" s="76"/>
      <c r="M50" s="76"/>
      <c r="N50" s="7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71" t="s">
        <v>84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72">
        <v>46139</v>
      </c>
      <c r="D58" s="72"/>
      <c r="E58" s="72"/>
      <c r="F58" s="72"/>
      <c r="G58" s="72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66" t="s">
        <v>39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  <mergeCell ref="C58:G58"/>
    <mergeCell ref="B61:N61"/>
    <mergeCell ref="B62:N62"/>
    <mergeCell ref="H13:I13"/>
    <mergeCell ref="J13:L13"/>
    <mergeCell ref="B56:N57"/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2026-05-05T20:00:36Z</cp:lastPrinted>
  <dcterms:created xsi:type="dcterms:W3CDTF">2026-01-09T12:00:46Z</dcterms:created>
  <dcterms:modified xsi:type="dcterms:W3CDTF">2026-05-05T20:00:45Z</dcterms:modified>
</cp:coreProperties>
</file>