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23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21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20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22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23.xml"/>
  <Override ContentType="application/vnd.openxmlformats-officedocument.drawing+xml" PartName="/xl/drawings/drawing21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officedocument.drawing+xml" PartName="/xl/drawings/drawing2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dão" sheetId="1" r:id="rId4"/>
    <sheet state="visible" name="Kovaleski" sheetId="2" r:id="rId5"/>
    <sheet state="visible" name="Valduga" sheetId="3" r:id="rId6"/>
    <sheet state="visible" name="Claudair" sheetId="4" r:id="rId7"/>
    <sheet state="visible" name="Cleber" sheetId="5" r:id="rId8"/>
    <sheet state="visible" name="Deise" sheetId="6" r:id="rId9"/>
    <sheet state="visible" name="Neuri" sheetId="7" r:id="rId10"/>
    <sheet state="visible" name="Valmor" sheetId="8" r:id="rId11"/>
    <sheet state="visible" name="Fernando" sheetId="9" r:id="rId12"/>
    <sheet state="visible" name="Ivaldo" sheetId="10" r:id="rId13"/>
    <sheet state="visible" name="Nelson Krombauer" sheetId="11" r:id="rId14"/>
    <sheet state="visible" name="João R" sheetId="12" r:id="rId15"/>
    <sheet state="visible" name="Carraro" sheetId="13" r:id="rId16"/>
    <sheet state="visible" name="Aderbal" sheetId="14" r:id="rId17"/>
    <sheet state="visible" name="Marcilei" sheetId="15" r:id="rId18"/>
    <sheet state="visible" name="Elisiani" sheetId="16" r:id="rId19"/>
    <sheet state="visible" name="Krombauer" sheetId="17" r:id="rId20"/>
    <sheet state="visible" name="Sueli" sheetId="18" r:id="rId21"/>
    <sheet state="visible" name="Valdemir" sheetId="19" r:id="rId22"/>
    <sheet state="visible" name="Carvalho" sheetId="20" r:id="rId23"/>
    <sheet state="visible" name="Claimar" sheetId="21" r:id="rId24"/>
    <sheet state="visible" name="Cidrão" sheetId="22" r:id="rId25"/>
    <sheet state="visible" name="Publicar" sheetId="23" r:id="rId26"/>
  </sheets>
  <definedNames>
    <definedName localSheetId="22" name="Excel_BuiltIn_Print_Area">Publicar!$A$1:$K$31</definedName>
  </definedNames>
  <calcPr/>
  <extLst>
    <ext uri="GoogleSheetsCustomDataVersion2">
      <go:sheetsCustomData xmlns:go="http://customooxmlschemas.google.com/" r:id="rId27" roundtripDataChecksum="nkLksdTdwR4JtHgdMw+9PG25V5tm6zMffXTPUVmMpcQ="/>
    </ext>
  </extLst>
</workbook>
</file>

<file path=xl/sharedStrings.xml><?xml version="1.0" encoding="utf-8"?>
<sst xmlns="http://schemas.openxmlformats.org/spreadsheetml/2006/main" count="623" uniqueCount="96">
  <si>
    <t>RELATÓRIO DE DESPESA ANUAL – 2024</t>
  </si>
  <si>
    <t>Gabinete do Vereador Adão Valcir Teodoro</t>
  </si>
  <si>
    <t>Item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</si>
  <si>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</si>
  <si>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</si>
  <si>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</si>
  <si>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</si>
  <si>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</si>
  <si>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</si>
  <si>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</si>
  <si>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</si>
  <si>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</si>
  <si>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</si>
  <si>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</si>
  <si>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</si>
  <si>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Média</t>
  </si>
  <si>
    <t>Total</t>
  </si>
  <si>
    <t>Materiais de Expediente</t>
  </si>
  <si>
    <t>Correspondências</t>
  </si>
  <si>
    <t>Fotocópias</t>
  </si>
  <si>
    <t>Telefonia Móvel</t>
  </si>
  <si>
    <t>Telefonia Fixa</t>
  </si>
  <si>
    <t>Inscrições em Cursos e Similares</t>
  </si>
  <si>
    <t>Passagens e Combustíveis</t>
  </si>
  <si>
    <t>Diárias</t>
  </si>
  <si>
    <t>TOTAL</t>
  </si>
  <si>
    <t>Gabinete do Vereador André Caetano Kovaleski</t>
  </si>
  <si>
    <t>Gabinete do Vereador Cezar Antonio Valduga</t>
  </si>
  <si>
    <t>Gabinete do Vereador Claudair Sanzovo</t>
  </si>
  <si>
    <t>Gabinete do Vereador Cleber Fossá</t>
  </si>
  <si>
    <t>Gabinete do Vereador Deise Imara Schilke</t>
  </si>
  <si>
    <t>Gabinete do Vereador Neuri Mantelli</t>
  </si>
  <si>
    <t>*Tomou Posse em 24.02.2023</t>
  </si>
  <si>
    <t>Vereador Titular Neuri Mantelli</t>
  </si>
  <si>
    <t>Va</t>
  </si>
  <si>
    <t>Gabinete do Vereador Delvino Dall Rosa</t>
  </si>
  <si>
    <t>Gabinete do Vereador Fernando Cordeiro dos Santos</t>
  </si>
  <si>
    <t>Gabinete do Vereador Ivaldo Pizzinatto</t>
  </si>
  <si>
    <t>Gabinete do Vereador Nelson Krombauer</t>
  </si>
  <si>
    <t>Gabinete do Vereador João Maria Marques Rosa</t>
  </si>
  <si>
    <t>Gabinete do Vereador Luiz Paulo Carraro</t>
  </si>
  <si>
    <t>*Licenciou-se por tempo indeterminado, a partir do dia 14/05/2019 - assumiu o cargo de Superintendente da Região da Efapi.</t>
  </si>
  <si>
    <t>Gabinete do Vereador Aderbal Pedroso</t>
  </si>
  <si>
    <t>Gabinete da Vereadora Marcilei Andrea Pezenatto Vignatti</t>
  </si>
  <si>
    <t>Gabinete da Vereadora Elisiani Schmidt Sanches</t>
  </si>
  <si>
    <t>Gabinete do Vereador Nelson João Kronbauer</t>
  </si>
  <si>
    <t>Gabinete do Vereador Sueli Sutilli</t>
  </si>
  <si>
    <t>Gabinete do Vereador Valdemir Antonio Stobe</t>
  </si>
  <si>
    <t>Gabinete do Vereador Valdir Smael Carvalho</t>
  </si>
  <si>
    <t>Gabinete do Vereador Clamair de Conto</t>
  </si>
  <si>
    <t>Gabinete do Vereador Wilson Junior Cidrão</t>
  </si>
  <si>
    <t xml:space="preserve">4. SISTEMA DE GERENCIAMENTO DE GABINETE PARLAMENTAR - SGGP </t>
  </si>
  <si>
    <t>JANEIRO A DEZEMBRO DE 2024</t>
  </si>
  <si>
    <t xml:space="preserve">Despesas / </t>
  </si>
  <si>
    <t>Mês /</t>
  </si>
  <si>
    <t>Mat. de</t>
  </si>
  <si>
    <t>Correios</t>
  </si>
  <si>
    <t>cópias</t>
  </si>
  <si>
    <t>Telefones</t>
  </si>
  <si>
    <t>Gastos</t>
  </si>
  <si>
    <t>Saldo</t>
  </si>
  <si>
    <t>Vereadores</t>
  </si>
  <si>
    <t>Posse</t>
  </si>
  <si>
    <t>Expediente</t>
  </si>
  <si>
    <t>Móvel</t>
  </si>
  <si>
    <t>Fixo</t>
  </si>
  <si>
    <t>Inscrições</t>
  </si>
  <si>
    <t>Passag./Des.</t>
  </si>
  <si>
    <t>Totais</t>
  </si>
  <si>
    <t>Adão V.Teodoro</t>
  </si>
  <si>
    <t>André C. Kovaleski</t>
  </si>
  <si>
    <t>Cezar A. Valduga</t>
  </si>
  <si>
    <t>Claudair A. Sanzovo</t>
  </si>
  <si>
    <t>Claimar C. de Conto</t>
  </si>
  <si>
    <t>12/22</t>
  </si>
  <si>
    <t>Cleber Fossá</t>
  </si>
  <si>
    <t>Deise I. Schilke</t>
  </si>
  <si>
    <t>Valmor Junior Scolari</t>
  </si>
  <si>
    <t>Fernando C. dos Santos</t>
  </si>
  <si>
    <t>Ilvado Pizzinatto</t>
  </si>
  <si>
    <t>Nelson Krombauer</t>
  </si>
  <si>
    <t>João Maria M. Rosa</t>
  </si>
  <si>
    <t>Elisiani Sanches</t>
  </si>
  <si>
    <t>07/23</t>
  </si>
  <si>
    <t>Aderbal Pedroso</t>
  </si>
  <si>
    <t>11/21</t>
  </si>
  <si>
    <t>Luiz Paulo Carraro</t>
  </si>
  <si>
    <t>Marcilei A. P. Vignatti</t>
  </si>
  <si>
    <t>Neuri Luiz Mantelli</t>
  </si>
  <si>
    <t>02/23</t>
  </si>
  <si>
    <t>Sueli Suttili</t>
  </si>
  <si>
    <t>Valdemir A. Stobe</t>
  </si>
  <si>
    <t>Valdir S. Carvalho</t>
  </si>
  <si>
    <t>Wilson Jr Cidrão</t>
  </si>
  <si>
    <t>SOMA</t>
  </si>
  <si>
    <t>-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</si>
</sst>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\ * #,##0.00\ ;\-* #,##0.00\ ;\ * \-#\ ;\ @"/>
    <numFmt numFmtId="165" formatCode="#,##0;[RED]\-#,##0"/>
    <numFmt numFmtId="166" formatCode="mm/yy"/>
    <numFmt numFmtId="167" formatCode="[$R$-416]\ #,##0.00;[RED]\-[$R$-416]\ #,##0.00"/>
  </numFmts>
  <fonts count="14">
    <font>
      <sz val="10.0"/>
      <color rgb="FF000000"/>
      <name val="Arial"/>
      <scheme val="minor"/>
    </font>
    <font>
      <sz val="11.0"/>
      <color rgb="FF000000"/>
      <name val="Garamond"/>
    </font>
    <font>
      <b/>
      <sz val="14.0"/>
      <color rgb="FF000000"/>
      <name val="Garamond"/>
    </font>
    <font>
      <sz val="10.0"/>
      <color rgb="FF000000"/>
      <name val="Garamond"/>
    </font>
    <font>
      <b/>
      <sz val="10.0"/>
      <color rgb="FF000000"/>
      <name val="Garamond"/>
    </font>
    <font>
      <sz val="11.0"/>
      <color rgb="FF000000"/>
      <name val="Arial"/>
    </font>
    <font>
      <b/>
      <sz val="11.0"/>
      <color rgb="FF000000"/>
      <name val="Garamond"/>
    </font>
    <font>
      <color theme="1"/>
      <name val="Arial"/>
      <scheme val="minor"/>
    </font>
    <font>
      <sz val="8.0"/>
      <color rgb="FF000000"/>
      <name val="Arial"/>
    </font>
    <font>
      <sz val="10.0"/>
      <color rgb="FFFF0000"/>
      <name val="Garamond"/>
    </font>
    <font>
      <b/>
      <sz val="11.0"/>
      <color rgb="FFFF0000"/>
      <name val="Garamond"/>
    </font>
    <font>
      <b/>
      <sz val="9.0"/>
      <color rgb="FF000000"/>
      <name val="Garamond"/>
    </font>
    <font/>
    <font>
      <sz val="9.0"/>
      <color rgb="FF000000"/>
      <name val="Garamond"/>
    </font>
  </fonts>
  <fills count="2">
    <fill>
      <patternFill patternType="none"/>
    </fill>
    <fill>
      <patternFill patternType="lightGray"/>
    </fill>
  </fills>
  <borders count="2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hair">
        <color rgb="FF000000"/>
      </bottom>
    </border>
    <border>
      <right style="thin">
        <color rgb="FF000000"/>
      </right>
      <bottom style="hair">
        <color rgb="FF000000"/>
      </bottom>
    </border>
    <border>
      <right style="thin">
        <color rgb="FF000000"/>
      </right>
    </border>
    <border>
      <left style="thin">
        <color rgb="FF000000"/>
      </left>
      <top style="hair">
        <color rgb="FF000000"/>
      </top>
      <bottom style="hair">
        <color rgb="FF000000"/>
      </bottom>
    </border>
    <border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</border>
    <border>
      <right style="thin">
        <color rgb="FF000000"/>
      </right>
      <top style="hair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</border>
    <border>
      <left style="thin">
        <color rgb="FF000000"/>
      </left>
    </border>
    <border>
      <left style="thin">
        <color rgb="FF000000"/>
      </left>
      <right style="thin">
        <color rgb="FF000000"/>
      </right>
    </border>
    <border>
      <left style="hair">
        <color rgb="FF000000"/>
      </left>
      <right style="hair">
        <color rgb="FF000000"/>
      </right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7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horizontal="center" shrinkToFit="0" vertical="bottom" wrapText="0"/>
    </xf>
    <xf borderId="0" fillId="0" fontId="3" numFmtId="0" xfId="0" applyAlignment="1" applyFont="1">
      <alignment shrinkToFit="0" vertical="bottom" wrapText="0"/>
    </xf>
    <xf borderId="1" fillId="0" fontId="4" numFmtId="0" xfId="0" applyAlignment="1" applyBorder="1" applyFont="1">
      <alignment horizontal="center" shrinkToFit="0" vertical="bottom" wrapText="0"/>
    </xf>
    <xf borderId="2" fillId="0" fontId="3" numFmtId="0" xfId="0" applyAlignment="1" applyBorder="1" applyFont="1">
      <alignment shrinkToFit="0" vertical="bottom" wrapText="0"/>
    </xf>
    <xf borderId="2" fillId="0" fontId="3" numFmtId="164" xfId="0" applyAlignment="1" applyBorder="1" applyFont="1" applyNumberFormat="1">
      <alignment shrinkToFit="0" vertical="bottom" wrapText="0"/>
    </xf>
    <xf borderId="0" fillId="0" fontId="1" numFmtId="164" xfId="0" applyAlignment="1" applyFont="1" applyNumberFormat="1">
      <alignment shrinkToFit="0" vertical="bottom" wrapText="0"/>
    </xf>
    <xf borderId="3" fillId="0" fontId="3" numFmtId="0" xfId="0" applyAlignment="1" applyBorder="1" applyFont="1">
      <alignment shrinkToFit="0" vertical="bottom" wrapText="0"/>
    </xf>
    <xf borderId="3" fillId="0" fontId="3" numFmtId="164" xfId="0" applyAlignment="1" applyBorder="1" applyFont="1" applyNumberFormat="1">
      <alignment shrinkToFit="0" vertical="bottom" wrapText="0"/>
    </xf>
    <xf borderId="4" fillId="0" fontId="3" numFmtId="0" xfId="0" applyAlignment="1" applyBorder="1" applyFont="1">
      <alignment shrinkToFit="0" vertical="bottom" wrapText="0"/>
    </xf>
    <xf borderId="4" fillId="0" fontId="3" numFmtId="164" xfId="0" applyAlignment="1" applyBorder="1" applyFont="1" applyNumberFormat="1">
      <alignment shrinkToFit="0" vertical="bottom" wrapText="0"/>
    </xf>
    <xf borderId="1" fillId="0" fontId="3" numFmtId="164" xfId="0" applyAlignment="1" applyBorder="1" applyFont="1" applyNumberFormat="1">
      <alignment shrinkToFit="0" vertical="bottom" wrapText="0"/>
    </xf>
    <xf borderId="5" fillId="0" fontId="4" numFmtId="0" xfId="0" applyAlignment="1" applyBorder="1" applyFont="1">
      <alignment shrinkToFit="0" vertical="bottom" wrapText="0"/>
    </xf>
    <xf borderId="5" fillId="0" fontId="4" numFmtId="164" xfId="0" applyAlignment="1" applyBorder="1" applyFont="1" applyNumberFormat="1">
      <alignment shrinkToFit="0" vertical="bottom" wrapText="0"/>
    </xf>
    <xf borderId="1" fillId="0" fontId="4" numFmtId="164" xfId="0" applyAlignment="1" applyBorder="1" applyFont="1" applyNumberFormat="1">
      <alignment shrinkToFit="0" vertical="bottom" wrapText="0"/>
    </xf>
    <xf borderId="6" fillId="0" fontId="3" numFmtId="0" xfId="0" applyAlignment="1" applyBorder="1" applyFont="1">
      <alignment shrinkToFit="0" vertical="bottom" wrapText="0"/>
    </xf>
    <xf borderId="6" fillId="0" fontId="3" numFmtId="164" xfId="0" applyAlignment="1" applyBorder="1" applyFont="1" applyNumberFormat="1">
      <alignment shrinkToFit="0" vertical="bottom" wrapText="0"/>
    </xf>
    <xf borderId="0" fillId="0" fontId="3" numFmtId="164" xfId="0" applyAlignment="1" applyFont="1" applyNumberFormat="1">
      <alignment shrinkToFit="0" vertical="bottom" wrapText="0"/>
    </xf>
    <xf borderId="7" fillId="0" fontId="5" numFmtId="0" xfId="0" applyAlignment="1" applyBorder="1" applyFont="1">
      <alignment shrinkToFit="0" vertical="bottom" wrapText="0"/>
    </xf>
    <xf borderId="5" fillId="0" fontId="6" numFmtId="0" xfId="0" applyAlignment="1" applyBorder="1" applyFont="1">
      <alignment horizontal="center" shrinkToFit="0" vertical="bottom" wrapText="0"/>
    </xf>
    <xf borderId="8" fillId="0" fontId="6" numFmtId="0" xfId="0" applyAlignment="1" applyBorder="1" applyFont="1">
      <alignment horizontal="center" shrinkToFit="0" vertical="bottom" wrapText="0"/>
    </xf>
    <xf borderId="9" fillId="0" fontId="1" numFmtId="0" xfId="0" applyAlignment="1" applyBorder="1" applyFont="1">
      <alignment shrinkToFit="0" vertical="bottom" wrapText="0"/>
    </xf>
    <xf borderId="10" fillId="0" fontId="1" numFmtId="164" xfId="0" applyAlignment="1" applyBorder="1" applyFont="1" applyNumberFormat="1">
      <alignment horizontal="right" shrinkToFit="0" vertical="bottom" wrapText="0"/>
    </xf>
    <xf borderId="10" fillId="0" fontId="5" numFmtId="164" xfId="0" applyAlignment="1" applyBorder="1" applyFont="1" applyNumberFormat="1">
      <alignment shrinkToFit="0" vertical="bottom" wrapText="0"/>
    </xf>
    <xf borderId="8" fillId="0" fontId="1" numFmtId="164" xfId="0" applyAlignment="1" applyBorder="1" applyFont="1" applyNumberFormat="1">
      <alignment horizontal="right" shrinkToFit="0" vertical="bottom" wrapText="0"/>
    </xf>
    <xf borderId="5" fillId="0" fontId="1" numFmtId="0" xfId="0" applyAlignment="1" applyBorder="1" applyFont="1">
      <alignment shrinkToFit="0" vertical="bottom" wrapText="0"/>
    </xf>
    <xf borderId="8" fillId="0" fontId="5" numFmtId="164" xfId="0" applyAlignment="1" applyBorder="1" applyFont="1" applyNumberFormat="1">
      <alignment shrinkToFit="0" vertical="bottom" wrapText="0"/>
    </xf>
    <xf borderId="11" fillId="0" fontId="1" numFmtId="164" xfId="0" applyAlignment="1" applyBorder="1" applyFont="1" applyNumberFormat="1">
      <alignment horizontal="right" shrinkToFit="0" vertical="bottom" wrapText="0"/>
    </xf>
    <xf borderId="5" fillId="0" fontId="6" numFmtId="0" xfId="0" applyAlignment="1" applyBorder="1" applyFont="1">
      <alignment shrinkToFit="0" vertical="bottom" wrapText="0"/>
    </xf>
    <xf borderId="8" fillId="0" fontId="6" numFmtId="164" xfId="0" applyAlignment="1" applyBorder="1" applyFont="1" applyNumberFormat="1">
      <alignment horizontal="right" shrinkToFit="0" vertical="bottom" wrapText="0"/>
    </xf>
    <xf borderId="0" fillId="0" fontId="5" numFmtId="0" xfId="0" applyAlignment="1" applyFont="1">
      <alignment shrinkToFit="0" vertical="bottom" wrapText="0"/>
    </xf>
    <xf borderId="0" fillId="0" fontId="7" numFmtId="0" xfId="0" applyAlignment="1" applyFont="1">
      <alignment readingOrder="0"/>
    </xf>
    <xf borderId="12" fillId="0" fontId="3" numFmtId="0" xfId="0" applyAlignment="1" applyBorder="1" applyFont="1">
      <alignment shrinkToFit="0" vertical="bottom" wrapText="0"/>
    </xf>
    <xf borderId="3" fillId="0" fontId="8" numFmtId="0" xfId="0" applyAlignment="1" applyBorder="1" applyFont="1">
      <alignment shrinkToFit="0" vertical="bottom" wrapText="0"/>
    </xf>
    <xf borderId="13" fillId="0" fontId="3" numFmtId="164" xfId="0" applyAlignment="1" applyBorder="1" applyFont="1" applyNumberFormat="1">
      <alignment shrinkToFit="0" vertical="bottom" wrapText="0"/>
    </xf>
    <xf borderId="14" fillId="0" fontId="3" numFmtId="164" xfId="0" applyAlignment="1" applyBorder="1" applyFont="1" applyNumberFormat="1">
      <alignment shrinkToFit="0" vertical="bottom" wrapText="0"/>
    </xf>
    <xf borderId="14" fillId="0" fontId="3" numFmtId="0" xfId="0" applyAlignment="1" applyBorder="1" applyFont="1">
      <alignment shrinkToFit="0" vertical="bottom" wrapText="0"/>
    </xf>
    <xf borderId="15" fillId="0" fontId="3" numFmtId="164" xfId="0" applyAlignment="1" applyBorder="1" applyFont="1" applyNumberFormat="1">
      <alignment shrinkToFit="0" vertical="bottom" wrapText="0"/>
    </xf>
    <xf borderId="1" fillId="0" fontId="4" numFmtId="0" xfId="0" applyAlignment="1" applyBorder="1" applyFont="1">
      <alignment shrinkToFit="0" vertical="bottom" wrapText="0"/>
    </xf>
    <xf borderId="8" fillId="0" fontId="4" numFmtId="164" xfId="0" applyAlignment="1" applyBorder="1" applyFont="1" applyNumberFormat="1">
      <alignment shrinkToFit="0" vertical="bottom" wrapText="0"/>
    </xf>
    <xf borderId="0" fillId="0" fontId="2" numFmtId="0" xfId="0" applyAlignment="1" applyFont="1">
      <alignment horizontal="center" readingOrder="0" shrinkToFit="0" vertical="bottom" wrapText="0"/>
    </xf>
    <xf borderId="3" fillId="0" fontId="9" numFmtId="164" xfId="0" applyAlignment="1" applyBorder="1" applyFont="1" applyNumberFormat="1">
      <alignment shrinkToFit="0" vertical="bottom" wrapText="0"/>
    </xf>
    <xf borderId="4" fillId="0" fontId="9" numFmtId="164" xfId="0" applyAlignment="1" applyBorder="1" applyFont="1" applyNumberFormat="1">
      <alignment shrinkToFit="0" vertical="bottom" wrapText="0"/>
    </xf>
    <xf borderId="0" fillId="0" fontId="3" numFmtId="165" xfId="0" applyAlignment="1" applyFont="1" applyNumberFormat="1">
      <alignment shrinkToFit="0" vertical="bottom" wrapText="0"/>
    </xf>
    <xf borderId="0" fillId="0" fontId="10" numFmtId="0" xfId="0" applyAlignment="1" applyFont="1">
      <alignment shrinkToFit="0" vertical="bottom" wrapText="0"/>
    </xf>
    <xf borderId="0" fillId="0" fontId="11" numFmtId="0" xfId="0" applyAlignment="1" applyFont="1">
      <alignment horizontal="center" shrinkToFit="0" vertical="bottom" wrapText="1"/>
    </xf>
    <xf borderId="2" fillId="0" fontId="11" numFmtId="0" xfId="0" applyAlignment="1" applyBorder="1" applyFont="1">
      <alignment horizontal="center" shrinkToFit="0" vertical="bottom" wrapText="1"/>
    </xf>
    <xf borderId="16" fillId="0" fontId="11" numFmtId="0" xfId="0" applyAlignment="1" applyBorder="1" applyFont="1">
      <alignment horizontal="center" shrinkToFit="0" vertical="bottom" wrapText="1"/>
    </xf>
    <xf borderId="17" fillId="0" fontId="11" numFmtId="4" xfId="0" applyAlignment="1" applyBorder="1" applyFont="1" applyNumberFormat="1">
      <alignment horizontal="center" shrinkToFit="0" vertical="bottom" wrapText="1"/>
    </xf>
    <xf borderId="2" fillId="0" fontId="11" numFmtId="4" xfId="0" applyAlignment="1" applyBorder="1" applyFont="1" applyNumberFormat="1">
      <alignment horizontal="center" shrinkToFit="0" vertical="bottom" wrapText="1"/>
    </xf>
    <xf borderId="18" fillId="0" fontId="11" numFmtId="4" xfId="0" applyAlignment="1" applyBorder="1" applyFont="1" applyNumberFormat="1">
      <alignment horizontal="center" shrinkToFit="0" vertical="bottom" wrapText="1"/>
    </xf>
    <xf borderId="19" fillId="0" fontId="12" numFmtId="0" xfId="0" applyBorder="1" applyFont="1"/>
    <xf borderId="20" fillId="0" fontId="12" numFmtId="0" xfId="0" applyBorder="1" applyFont="1"/>
    <xf borderId="21" fillId="0" fontId="4" numFmtId="0" xfId="0" applyAlignment="1" applyBorder="1" applyFont="1">
      <alignment horizontal="center" shrinkToFit="0" vertical="center" wrapText="0"/>
    </xf>
    <xf borderId="5" fillId="0" fontId="11" numFmtId="0" xfId="0" applyAlignment="1" applyBorder="1" applyFont="1">
      <alignment horizontal="center" shrinkToFit="0" vertical="bottom" wrapText="1"/>
    </xf>
    <xf borderId="8" fillId="0" fontId="11" numFmtId="0" xfId="0" applyAlignment="1" applyBorder="1" applyFont="1">
      <alignment horizontal="center" shrinkToFit="0" vertical="bottom" wrapText="1"/>
    </xf>
    <xf borderId="22" fillId="0" fontId="11" numFmtId="4" xfId="0" applyAlignment="1" applyBorder="1" applyFont="1" applyNumberFormat="1">
      <alignment horizontal="center" shrinkToFit="0" vertical="bottom" wrapText="1"/>
    </xf>
    <xf borderId="23" fillId="0" fontId="11" numFmtId="4" xfId="0" applyAlignment="1" applyBorder="1" applyFont="1" applyNumberFormat="1">
      <alignment horizontal="center" shrinkToFit="0" vertical="bottom" wrapText="1"/>
    </xf>
    <xf borderId="1" fillId="0" fontId="11" numFmtId="4" xfId="0" applyAlignment="1" applyBorder="1" applyFont="1" applyNumberFormat="1">
      <alignment horizontal="center" shrinkToFit="0" vertical="bottom" wrapText="1"/>
    </xf>
    <xf borderId="24" fillId="0" fontId="12" numFmtId="0" xfId="0" applyBorder="1" applyFont="1"/>
    <xf borderId="9" fillId="0" fontId="13" numFmtId="0" xfId="0" applyAlignment="1" applyBorder="1" applyFont="1">
      <alignment shrinkToFit="0" vertical="bottom" wrapText="1"/>
    </xf>
    <xf borderId="8" fillId="0" fontId="13" numFmtId="166" xfId="0" applyAlignment="1" applyBorder="1" applyFont="1" applyNumberFormat="1">
      <alignment horizontal="center" shrinkToFit="0" vertical="bottom" wrapText="1"/>
    </xf>
    <xf borderId="1" fillId="0" fontId="13" numFmtId="164" xfId="0" applyAlignment="1" applyBorder="1" applyFont="1" applyNumberFormat="1">
      <alignment horizontal="right" shrinkToFit="0" vertical="bottom" wrapText="1"/>
    </xf>
    <xf borderId="5" fillId="0" fontId="13" numFmtId="164" xfId="0" applyAlignment="1" applyBorder="1" applyFont="1" applyNumberFormat="1">
      <alignment horizontal="right" shrinkToFit="0" vertical="bottom" wrapText="1"/>
    </xf>
    <xf borderId="25" fillId="0" fontId="3" numFmtId="167" xfId="0" applyAlignment="1" applyBorder="1" applyFont="1" applyNumberFormat="1">
      <alignment shrinkToFit="0" vertical="bottom" wrapText="0"/>
    </xf>
    <xf borderId="9" fillId="0" fontId="13" numFmtId="0" xfId="0" applyAlignment="1" applyBorder="1" applyFont="1">
      <alignment readingOrder="0" shrinkToFit="0" vertical="bottom" wrapText="1"/>
    </xf>
    <xf borderId="9" fillId="0" fontId="13" numFmtId="0" xfId="0" applyAlignment="1" applyBorder="1" applyFont="1">
      <alignment readingOrder="0" shrinkToFit="0" vertical="top" wrapText="1"/>
    </xf>
    <xf borderId="0" fillId="0" fontId="3" numFmtId="0" xfId="0" applyAlignment="1" applyFont="1">
      <alignment shrinkToFit="0" vertical="top" wrapText="0"/>
    </xf>
    <xf borderId="8" fillId="0" fontId="13" numFmtId="0" xfId="0" applyAlignment="1" applyBorder="1" applyFont="1">
      <alignment horizontal="center" shrinkToFit="0" vertical="bottom" wrapText="1"/>
    </xf>
    <xf borderId="1" fillId="0" fontId="11" numFmtId="164" xfId="0" applyAlignment="1" applyBorder="1" applyFont="1" applyNumberFormat="1">
      <alignment horizontal="right" shrinkToFit="0" vertical="bottom" wrapText="1"/>
    </xf>
    <xf borderId="5" fillId="0" fontId="11" numFmtId="0" xfId="0" applyAlignment="1" applyBorder="1" applyFont="1">
      <alignment shrinkToFit="0" vertical="bottom" wrapText="1"/>
    </xf>
    <xf borderId="18" fillId="0" fontId="11" numFmtId="0" xfId="0" applyAlignment="1" applyBorder="1" applyFont="1">
      <alignment horizontal="center" shrinkToFit="0" vertical="bottom" wrapText="1"/>
    </xf>
    <xf borderId="19" fillId="0" fontId="11" numFmtId="164" xfId="0" applyAlignment="1" applyBorder="1" applyFont="1" applyNumberFormat="1">
      <alignment horizontal="right" shrinkToFit="0" vertical="bottom" wrapText="1"/>
    </xf>
    <xf borderId="0" fillId="0" fontId="13" numFmtId="0" xfId="0" applyAlignment="1" applyFont="1">
      <alignment shrinkToFit="0" vertical="bottom" wrapText="0"/>
    </xf>
    <xf borderId="0" fillId="0" fontId="13" numFmtId="0" xfId="0" applyAlignment="1" applyFon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22" Type="http://schemas.openxmlformats.org/officeDocument/2006/relationships/worksheet" Target="worksheets/sheet19.xml"/><Relationship Id="rId21" Type="http://schemas.openxmlformats.org/officeDocument/2006/relationships/worksheet" Target="worksheets/sheet18.xml"/><Relationship Id="rId24" Type="http://schemas.openxmlformats.org/officeDocument/2006/relationships/worksheet" Target="worksheets/sheet21.xml"/><Relationship Id="rId23" Type="http://schemas.openxmlformats.org/officeDocument/2006/relationships/worksheet" Target="worksheets/sheet20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7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1960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86275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48175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333875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429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19050</xdr:rowOff>
    </xdr:from>
    <xdr:ext cx="4943475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333875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86275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19050</xdr:rowOff>
    </xdr:from>
    <xdr:ext cx="441960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005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4386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886325" cy="9525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5200650" cy="904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57150</xdr:colOff>
      <xdr:row>1</xdr:row>
      <xdr:rowOff>19050</xdr:rowOff>
    </xdr:from>
    <xdr:ext cx="1600200" cy="495300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3" width="7.5"/>
    <col customWidth="1" min="4" max="4" width="9.5"/>
    <col customWidth="1" min="5" max="8" width="7.5"/>
    <col customWidth="1" min="9" max="9" width="8.88"/>
    <col customWidth="1" min="10" max="14" width="7.5"/>
    <col customWidth="1" min="15" max="15" width="10.38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1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0.61</v>
      </c>
      <c r="C13" s="6">
        <v>273.39</v>
      </c>
      <c r="D13" s="6">
        <v>24.53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298.53</v>
      </c>
      <c r="P13" s="7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7"/>
      <c r="Q14" s="1"/>
    </row>
    <row r="15" ht="16.5" customHeight="1">
      <c r="A15" s="8" t="s">
        <v>19</v>
      </c>
      <c r="B15" s="9">
        <v>30.25</v>
      </c>
      <c r="C15" s="9">
        <v>29.48</v>
      </c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59.73</v>
      </c>
      <c r="P15" s="7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7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>
        <v>590.0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590</v>
      </c>
      <c r="P18" s="7"/>
      <c r="Q18" s="1"/>
    </row>
    <row r="19" ht="16.5" customHeight="1">
      <c r="A19" s="8" t="s">
        <v>23</v>
      </c>
      <c r="B19" s="9"/>
      <c r="C19" s="9">
        <v>1869.44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1869.44</v>
      </c>
      <c r="P19" s="7"/>
      <c r="Q19" s="1"/>
    </row>
    <row r="20" ht="16.5" customHeight="1">
      <c r="A20" s="10" t="s">
        <v>24</v>
      </c>
      <c r="B20" s="11"/>
      <c r="C20" s="11">
        <v>4675.44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4675.44</v>
      </c>
      <c r="P20" s="7"/>
      <c r="Q20" s="1"/>
    </row>
    <row r="21" ht="16.5" customHeight="1">
      <c r="A21" s="13" t="s">
        <v>25</v>
      </c>
      <c r="B21" s="14">
        <f t="shared" ref="B21:O21" si="2">SUM(B13:B20)</f>
        <v>30.86</v>
      </c>
      <c r="C21" s="14">
        <f t="shared" si="2"/>
        <v>7437.75</v>
      </c>
      <c r="D21" s="14">
        <f t="shared" si="2"/>
        <v>24.53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7493.14</v>
      </c>
      <c r="P21" s="7"/>
      <c r="Q21" s="1"/>
    </row>
    <row r="22" ht="15.0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7"/>
      <c r="P22" s="7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1"/>
      <c r="B25" s="1"/>
      <c r="C25" s="1"/>
      <c r="D25" s="1"/>
      <c r="E25" s="1"/>
      <c r="F25" s="7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4" width="7.5"/>
    <col customWidth="1" min="15" max="15" width="8.5"/>
    <col customWidth="1" min="16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ht="18.75" customHeight="1">
      <c r="A9" s="2" t="s">
        <v>0</v>
      </c>
    </row>
    <row r="10" ht="18.75" customHeight="1">
      <c r="A10" s="2" t="s">
        <v>26</v>
      </c>
    </row>
    <row r="11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</row>
    <row r="13" ht="16.5" customHeight="1">
      <c r="A13" s="5" t="s">
        <v>17</v>
      </c>
      <c r="B13" s="6">
        <v>23.85</v>
      </c>
      <c r="C13" s="6">
        <v>253.68</v>
      </c>
      <c r="D13" s="6">
        <v>49.04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326.57</v>
      </c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</row>
    <row r="15" ht="16.5" customHeight="1">
      <c r="A15" s="8" t="s">
        <v>19</v>
      </c>
      <c r="B15" s="9">
        <v>25.08</v>
      </c>
      <c r="C15" s="9">
        <v>120.44</v>
      </c>
      <c r="D15" s="9">
        <v>144.39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289.91</v>
      </c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</row>
    <row r="18" ht="16.5" customHeight="1">
      <c r="A18" s="8" t="s">
        <v>22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0</v>
      </c>
    </row>
    <row r="19" ht="16.5" customHeight="1">
      <c r="A19" s="8" t="s">
        <v>23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0</v>
      </c>
    </row>
    <row r="20" ht="16.5" customHeight="1">
      <c r="A20" s="10" t="s">
        <v>24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0</v>
      </c>
    </row>
    <row r="21" ht="16.5" customHeight="1">
      <c r="A21" s="13" t="s">
        <v>25</v>
      </c>
      <c r="B21" s="14">
        <f t="shared" ref="B21:O21" si="2">SUM(B13:B20)</f>
        <v>48.93</v>
      </c>
      <c r="C21" s="14">
        <f t="shared" si="2"/>
        <v>374.12</v>
      </c>
      <c r="D21" s="14">
        <f t="shared" si="2"/>
        <v>193.43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616.48</v>
      </c>
    </row>
    <row r="22" ht="12.75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7"/>
      <c r="O22" s="16"/>
    </row>
    <row r="23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ht="12.75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</row>
    <row r="25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4" width="7.5"/>
    <col customWidth="1" min="5" max="5" width="8.5"/>
    <col customWidth="1" min="6" max="10" width="7.5"/>
    <col customWidth="1" min="11" max="11" width="9.5"/>
    <col customWidth="1" min="12" max="14" width="7.5"/>
    <col customWidth="1" min="15" max="15" width="8.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27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20.0</v>
      </c>
      <c r="C13" s="6">
        <v>71.44</v>
      </c>
      <c r="D13" s="6">
        <v>14.73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106.17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>
        <v>3.96</v>
      </c>
      <c r="C15" s="9">
        <v>57.53</v>
      </c>
      <c r="D15" s="9">
        <v>50.71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112.2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0</v>
      </c>
      <c r="P18" s="1"/>
      <c r="Q18" s="1"/>
    </row>
    <row r="19" ht="16.5" customHeight="1">
      <c r="A19" s="8" t="s">
        <v>23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0</v>
      </c>
      <c r="P19" s="1"/>
      <c r="Q19" s="1"/>
    </row>
    <row r="20" ht="16.5" customHeight="1">
      <c r="A20" s="10" t="s">
        <v>24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0</v>
      </c>
      <c r="P20" s="1"/>
      <c r="Q20" s="1"/>
    </row>
    <row r="21" ht="16.5" customHeight="1">
      <c r="A21" s="13" t="s">
        <v>25</v>
      </c>
      <c r="B21" s="14">
        <f t="shared" ref="B21:O21" si="2">SUM(B13:B20)</f>
        <v>23.96</v>
      </c>
      <c r="C21" s="14">
        <f t="shared" si="2"/>
        <v>128.97</v>
      </c>
      <c r="D21" s="14">
        <f t="shared" si="2"/>
        <v>65.44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218.37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4" width="7.5"/>
    <col customWidth="1" min="5" max="5" width="8.0"/>
    <col customWidth="1" min="6" max="8" width="7.5"/>
    <col customWidth="1" min="9" max="9" width="9.25"/>
    <col customWidth="1" min="10" max="14" width="7.5"/>
    <col customWidth="1" min="15" max="15" width="8.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28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3.55</v>
      </c>
      <c r="C13" s="6">
        <v>40.44</v>
      </c>
      <c r="D13" s="6">
        <v>34.02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78.01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>
        <v>7.81</v>
      </c>
      <c r="C15" s="9">
        <v>39.84</v>
      </c>
      <c r="D15" s="9">
        <v>38.81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86.46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>
        <v>590.0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590</v>
      </c>
      <c r="P18" s="1"/>
      <c r="Q18" s="1"/>
    </row>
    <row r="19" ht="16.5" customHeight="1">
      <c r="A19" s="8" t="s">
        <v>23</v>
      </c>
      <c r="B19" s="9"/>
      <c r="C19" s="9">
        <v>3193.54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3193.54</v>
      </c>
      <c r="P19" s="1"/>
      <c r="Q19" s="1"/>
    </row>
    <row r="20" ht="16.5" customHeight="1">
      <c r="A20" s="10" t="s">
        <v>24</v>
      </c>
      <c r="B20" s="11"/>
      <c r="C20" s="11">
        <v>4675.44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4675.44</v>
      </c>
      <c r="P20" s="1"/>
      <c r="Q20" s="1"/>
    </row>
    <row r="21" ht="16.5" customHeight="1">
      <c r="A21" s="13" t="s">
        <v>25</v>
      </c>
      <c r="B21" s="14">
        <f t="shared" ref="B21:O21" si="2">SUM(B13:B20)</f>
        <v>11.36</v>
      </c>
      <c r="C21" s="14">
        <f t="shared" si="2"/>
        <v>8539.26</v>
      </c>
      <c r="D21" s="14">
        <f t="shared" si="2"/>
        <v>72.83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8623.45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ht="15.0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2" width="8.0"/>
    <col customWidth="1" min="3" max="3" width="7.5"/>
    <col customWidth="1" min="4" max="4" width="9.5"/>
    <col customWidth="1" min="5" max="5" width="8.0"/>
    <col customWidth="1" min="6" max="7" width="8.5"/>
    <col customWidth="1" min="8" max="12" width="7.5"/>
    <col customWidth="1" min="13" max="13" width="8.0"/>
    <col customWidth="1" min="14" max="14" width="7.5"/>
    <col customWidth="1" min="15" max="15" width="8.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29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/>
      <c r="C13" s="6">
        <v>303.79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303.79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>
        <v>12.76</v>
      </c>
      <c r="C15" s="9">
        <v>22.88</v>
      </c>
      <c r="D15" s="9">
        <v>20.79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56.43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/>
      <c r="D18" s="9">
        <v>1400.0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1400</v>
      </c>
      <c r="P18" s="7"/>
      <c r="Q18" s="1"/>
    </row>
    <row r="19" ht="16.5" customHeight="1">
      <c r="A19" s="8" t="s">
        <v>23</v>
      </c>
      <c r="B19" s="9"/>
      <c r="C19" s="9"/>
      <c r="D19" s="9">
        <v>3952.64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3952.64</v>
      </c>
      <c r="P19" s="1"/>
      <c r="Q19" s="1"/>
    </row>
    <row r="20" ht="16.5" customHeight="1">
      <c r="A20" s="10" t="s">
        <v>24</v>
      </c>
      <c r="B20" s="11"/>
      <c r="C20" s="11"/>
      <c r="D20" s="11">
        <v>4285.82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4285.82</v>
      </c>
      <c r="P20" s="7"/>
      <c r="Q20" s="1"/>
    </row>
    <row r="21" ht="16.5" customHeight="1">
      <c r="A21" s="13" t="s">
        <v>25</v>
      </c>
      <c r="B21" s="14">
        <f t="shared" ref="B21:O21" si="2">SUM(B13:B20)</f>
        <v>12.76</v>
      </c>
      <c r="C21" s="14">
        <f t="shared" si="2"/>
        <v>326.67</v>
      </c>
      <c r="D21" s="14">
        <f t="shared" si="2"/>
        <v>9659.25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9998.68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7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18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8" width="7.5"/>
    <col customWidth="1" min="9" max="9" width="9.38"/>
    <col customWidth="1" min="10" max="10" width="7.5"/>
    <col customWidth="1" min="11" max="11" width="10.5"/>
    <col customWidth="1" min="12" max="14" width="7.5"/>
    <col customWidth="1" min="15" max="15" width="8.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30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/>
      <c r="C13" s="6">
        <v>188.01</v>
      </c>
      <c r="D13" s="6">
        <v>104.66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292.67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>
        <v>27.61</v>
      </c>
      <c r="C15" s="9">
        <v>104.5</v>
      </c>
      <c r="D15" s="9">
        <v>128.65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260.76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0</v>
      </c>
      <c r="P18" s="1"/>
      <c r="Q18" s="1"/>
    </row>
    <row r="19" ht="16.5" customHeight="1">
      <c r="A19" s="8" t="s">
        <v>23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0</v>
      </c>
      <c r="P19" s="1"/>
      <c r="Q19" s="1"/>
    </row>
    <row r="20" ht="16.5" customHeight="1">
      <c r="A20" s="10" t="s">
        <v>24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0</v>
      </c>
      <c r="P20" s="1"/>
      <c r="Q20" s="1"/>
    </row>
    <row r="21" ht="16.5" customHeight="1">
      <c r="A21" s="13" t="s">
        <v>25</v>
      </c>
      <c r="B21" s="14">
        <f t="shared" ref="B21:O21" si="2">SUM(B13:B20)</f>
        <v>27.61</v>
      </c>
      <c r="C21" s="14">
        <f t="shared" si="2"/>
        <v>292.51</v>
      </c>
      <c r="D21" s="14">
        <f t="shared" si="2"/>
        <v>233.31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553.43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38"/>
    <col customWidth="1" min="2" max="2" width="7.88"/>
    <col customWidth="1" min="3" max="3" width="7.38"/>
    <col customWidth="1" min="4" max="5" width="8.13"/>
    <col customWidth="1" min="6" max="6" width="8.0"/>
    <col customWidth="1" min="7" max="7" width="8.63"/>
    <col customWidth="1" min="8" max="8" width="7.38"/>
    <col customWidth="1" min="9" max="9" width="6.5"/>
    <col customWidth="1" min="10" max="10" width="7.5"/>
    <col customWidth="1" min="11" max="12" width="8.38"/>
    <col customWidth="1" min="13" max="13" width="10.88"/>
    <col customWidth="1" min="16" max="26" width="11.5"/>
  </cols>
  <sheetData>
    <row r="9">
      <c r="A9" s="2" t="s">
        <v>0</v>
      </c>
    </row>
    <row r="10">
      <c r="A10" s="2" t="s">
        <v>31</v>
      </c>
    </row>
    <row r="11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>
      <c r="A12" s="20" t="s">
        <v>2</v>
      </c>
      <c r="B12" s="21" t="s">
        <v>3</v>
      </c>
      <c r="C12" s="21" t="s">
        <v>4</v>
      </c>
      <c r="D12" s="21" t="s">
        <v>5</v>
      </c>
      <c r="E12" s="21" t="s">
        <v>6</v>
      </c>
      <c r="F12" s="21" t="s">
        <v>7</v>
      </c>
      <c r="G12" s="21" t="s">
        <v>8</v>
      </c>
      <c r="H12" s="21" t="s">
        <v>9</v>
      </c>
      <c r="I12" s="21" t="s">
        <v>10</v>
      </c>
      <c r="J12" s="21" t="s">
        <v>11</v>
      </c>
      <c r="K12" s="21" t="s">
        <v>12</v>
      </c>
      <c r="L12" s="21" t="s">
        <v>13</v>
      </c>
      <c r="M12" s="21" t="s">
        <v>14</v>
      </c>
      <c r="N12" s="21" t="s">
        <v>15</v>
      </c>
      <c r="O12" s="21" t="s">
        <v>16</v>
      </c>
    </row>
    <row r="13">
      <c r="A13" s="22" t="s">
        <v>17</v>
      </c>
      <c r="B13" s="23">
        <v>17.52</v>
      </c>
      <c r="C13" s="23">
        <v>28.9</v>
      </c>
      <c r="D13" s="23">
        <v>74.02</v>
      </c>
      <c r="E13" s="23"/>
      <c r="F13" s="23"/>
      <c r="G13" s="23"/>
      <c r="H13" s="23"/>
      <c r="I13" s="24"/>
      <c r="J13" s="24"/>
      <c r="K13" s="23"/>
      <c r="L13" s="23"/>
      <c r="M13" s="23"/>
      <c r="N13" s="24"/>
      <c r="O13" s="25">
        <f t="shared" ref="O13:O20" si="1">SUM(B13:N13)</f>
        <v>120.44</v>
      </c>
    </row>
    <row r="14">
      <c r="A14" s="22" t="s">
        <v>18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5">
        <f t="shared" si="1"/>
        <v>0</v>
      </c>
    </row>
    <row r="15">
      <c r="A15" s="22" t="s">
        <v>19</v>
      </c>
      <c r="B15" s="23">
        <v>34.43</v>
      </c>
      <c r="C15" s="23">
        <v>37.07</v>
      </c>
      <c r="D15" s="23">
        <v>52.03</v>
      </c>
      <c r="E15" s="23"/>
      <c r="F15" s="23"/>
      <c r="G15" s="23"/>
      <c r="H15" s="23"/>
      <c r="I15" s="23"/>
      <c r="J15" s="23"/>
      <c r="K15" s="23"/>
      <c r="L15" s="23"/>
      <c r="M15" s="23"/>
      <c r="N15" s="24"/>
      <c r="O15" s="25">
        <f t="shared" si="1"/>
        <v>123.53</v>
      </c>
    </row>
    <row r="16">
      <c r="A16" s="22" t="s">
        <v>20</v>
      </c>
      <c r="B16" s="23"/>
      <c r="C16" s="23"/>
      <c r="D16" s="23"/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5">
        <f t="shared" si="1"/>
        <v>0</v>
      </c>
    </row>
    <row r="17">
      <c r="A17" s="22" t="s">
        <v>21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5">
        <f t="shared" si="1"/>
        <v>0</v>
      </c>
    </row>
    <row r="18">
      <c r="A18" s="22" t="s">
        <v>22</v>
      </c>
      <c r="B18" s="24"/>
      <c r="C18" s="24"/>
      <c r="D18" s="23"/>
      <c r="E18" s="23"/>
      <c r="F18" s="24"/>
      <c r="G18" s="24"/>
      <c r="H18" s="23"/>
      <c r="I18" s="24"/>
      <c r="J18" s="24"/>
      <c r="K18" s="24"/>
      <c r="L18" s="23"/>
      <c r="M18" s="24"/>
      <c r="N18" s="24"/>
      <c r="O18" s="25">
        <f t="shared" si="1"/>
        <v>0</v>
      </c>
    </row>
    <row r="19">
      <c r="A19" s="22" t="s">
        <v>23</v>
      </c>
      <c r="B19" s="24"/>
      <c r="C19" s="24"/>
      <c r="D19" s="23"/>
      <c r="E19" s="23"/>
      <c r="F19" s="24"/>
      <c r="G19" s="24"/>
      <c r="H19" s="23"/>
      <c r="I19" s="24"/>
      <c r="J19" s="24"/>
      <c r="K19" s="24"/>
      <c r="L19" s="23"/>
      <c r="M19" s="23"/>
      <c r="N19" s="24"/>
      <c r="O19" s="25">
        <f t="shared" si="1"/>
        <v>0</v>
      </c>
    </row>
    <row r="20">
      <c r="A20" s="26" t="s">
        <v>24</v>
      </c>
      <c r="B20" s="27"/>
      <c r="C20" s="27"/>
      <c r="D20" s="25"/>
      <c r="E20" s="25"/>
      <c r="F20" s="27"/>
      <c r="G20" s="27"/>
      <c r="H20" s="25"/>
      <c r="I20" s="27"/>
      <c r="J20" s="27"/>
      <c r="K20" s="27"/>
      <c r="L20" s="25"/>
      <c r="M20" s="27"/>
      <c r="N20" s="27"/>
      <c r="O20" s="28">
        <f t="shared" si="1"/>
        <v>0</v>
      </c>
    </row>
    <row r="21" ht="15.75" customHeight="1">
      <c r="A21" s="29" t="s">
        <v>25</v>
      </c>
      <c r="B21" s="30">
        <f t="shared" ref="B21:O21" si="2">SUM(B13:B20)</f>
        <v>51.95</v>
      </c>
      <c r="C21" s="30">
        <f t="shared" si="2"/>
        <v>65.97</v>
      </c>
      <c r="D21" s="30">
        <f t="shared" si="2"/>
        <v>126.05</v>
      </c>
      <c r="E21" s="30">
        <f t="shared" si="2"/>
        <v>0</v>
      </c>
      <c r="F21" s="30">
        <f t="shared" si="2"/>
        <v>0</v>
      </c>
      <c r="G21" s="30">
        <f t="shared" si="2"/>
        <v>0</v>
      </c>
      <c r="H21" s="30">
        <f t="shared" si="2"/>
        <v>0</v>
      </c>
      <c r="I21" s="30">
        <f t="shared" si="2"/>
        <v>0</v>
      </c>
      <c r="J21" s="30">
        <f t="shared" si="2"/>
        <v>0</v>
      </c>
      <c r="K21" s="30">
        <f t="shared" si="2"/>
        <v>0</v>
      </c>
      <c r="L21" s="30">
        <f t="shared" si="2"/>
        <v>0</v>
      </c>
      <c r="M21" s="30">
        <f t="shared" si="2"/>
        <v>0</v>
      </c>
      <c r="N21" s="30">
        <f t="shared" si="2"/>
        <v>0</v>
      </c>
      <c r="O21" s="30">
        <f t="shared" si="2"/>
        <v>243.97</v>
      </c>
    </row>
    <row r="22" ht="15.75" customHeight="1">
      <c r="A22" s="31" t="s">
        <v>32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</row>
    <row r="23" ht="15.75" customHeight="1">
      <c r="A23" s="31" t="s">
        <v>33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4" width="7.5"/>
    <col customWidth="1" min="15" max="15" width="8.5"/>
    <col customWidth="1" min="16" max="17" width="8.0"/>
    <col customWidth="1" min="18" max="26" width="11.5"/>
  </cols>
  <sheetData>
    <row r="1" ht="12.75" customHeight="1">
      <c r="A1" s="32" t="s">
        <v>34</v>
      </c>
    </row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35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32.19</v>
      </c>
      <c r="C13" s="6">
        <v>116.05</v>
      </c>
      <c r="D13" s="6">
        <v>25.59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1" si="1">SUM(B13:N13)</f>
        <v>173.83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>
        <v>37.84</v>
      </c>
      <c r="C15" s="9">
        <v>86.79</v>
      </c>
      <c r="D15" s="9">
        <v>95.7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220.33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0</v>
      </c>
      <c r="P18" s="7"/>
      <c r="Q18" s="1"/>
    </row>
    <row r="19" ht="16.5" customHeight="1">
      <c r="A19" s="8" t="s">
        <v>23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0</v>
      </c>
      <c r="P19" s="1"/>
      <c r="Q19" s="1"/>
    </row>
    <row r="20" ht="16.5" customHeight="1">
      <c r="A20" s="10" t="s">
        <v>24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6">
        <f t="shared" si="1"/>
        <v>0</v>
      </c>
      <c r="P20" s="1"/>
      <c r="Q20" s="1"/>
    </row>
    <row r="21" ht="16.5" customHeight="1">
      <c r="A21" s="13" t="s">
        <v>25</v>
      </c>
      <c r="B21" s="14">
        <f t="shared" ref="B21:N21" si="2">SUM(B13:B20)</f>
        <v>70.03</v>
      </c>
      <c r="C21" s="14">
        <f t="shared" si="2"/>
        <v>202.84</v>
      </c>
      <c r="D21" s="14">
        <f t="shared" si="2"/>
        <v>121.29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6">
        <f t="shared" si="1"/>
        <v>394.16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7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2" width="7.5"/>
    <col customWidth="1" min="13" max="13" width="6.88"/>
    <col customWidth="1" min="14" max="14" width="7.5"/>
    <col customWidth="1" min="15" max="15" width="8.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36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21.99</v>
      </c>
      <c r="C13" s="6">
        <v>316.74</v>
      </c>
      <c r="D13" s="6">
        <v>15.27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354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>
        <v>33.66</v>
      </c>
      <c r="C15" s="9">
        <v>62.7</v>
      </c>
      <c r="D15" s="9">
        <v>67.54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163.9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0</v>
      </c>
      <c r="P18" s="7"/>
      <c r="Q18" s="1"/>
    </row>
    <row r="19" ht="16.5" customHeight="1">
      <c r="A19" s="8" t="s">
        <v>23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0</v>
      </c>
      <c r="P19" s="1"/>
      <c r="Q19" s="1"/>
    </row>
    <row r="20" ht="16.5" customHeight="1">
      <c r="A20" s="10" t="s">
        <v>24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0</v>
      </c>
      <c r="P20" s="1"/>
      <c r="Q20" s="1"/>
    </row>
    <row r="21" ht="16.5" customHeight="1">
      <c r="A21" s="13" t="s">
        <v>25</v>
      </c>
      <c r="B21" s="14">
        <f t="shared" ref="B21:O21" si="2">SUM(B13:B20)</f>
        <v>55.65</v>
      </c>
      <c r="C21" s="14">
        <f t="shared" si="2"/>
        <v>379.44</v>
      </c>
      <c r="D21" s="14">
        <f t="shared" si="2"/>
        <v>82.81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517.9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13"/>
    <col customWidth="1" min="2" max="15" width="8.0"/>
    <col customWidth="1" min="16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8.7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ht="18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ht="18.75" customHeight="1">
      <c r="A9" s="2" t="s">
        <v>0</v>
      </c>
    </row>
    <row r="10" ht="18.75" customHeight="1">
      <c r="A10" s="2" t="s">
        <v>37</v>
      </c>
    </row>
    <row r="11" ht="12.75" customHeight="1">
      <c r="A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ht="12.7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</row>
    <row r="13" ht="14.25" customHeight="1">
      <c r="A13" s="5" t="s">
        <v>17</v>
      </c>
      <c r="B13" s="6">
        <v>41.25</v>
      </c>
      <c r="C13" s="6">
        <v>295.65</v>
      </c>
      <c r="D13" s="6">
        <v>48.57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385.47</v>
      </c>
    </row>
    <row r="14" ht="14.2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</row>
    <row r="15" ht="14.25" customHeight="1">
      <c r="A15" s="33" t="s">
        <v>19</v>
      </c>
      <c r="B15" s="34">
        <v>22.66</v>
      </c>
      <c r="C15" s="35">
        <v>130.32</v>
      </c>
      <c r="D15" s="9">
        <v>128.37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281.35</v>
      </c>
    </row>
    <row r="16" ht="14.2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</row>
    <row r="17" ht="14.25" customHeight="1">
      <c r="A17" s="8" t="s">
        <v>21</v>
      </c>
      <c r="B17" s="36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</row>
    <row r="18" ht="14.25" customHeight="1">
      <c r="A18" s="33" t="s">
        <v>22</v>
      </c>
      <c r="B18" s="9"/>
      <c r="C18" s="35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0</v>
      </c>
    </row>
    <row r="19" ht="14.25" customHeight="1">
      <c r="A19" s="8" t="s">
        <v>23</v>
      </c>
      <c r="B19" s="9"/>
      <c r="C19" s="35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0</v>
      </c>
    </row>
    <row r="20" ht="12.75" customHeight="1">
      <c r="A20" s="37" t="s">
        <v>24</v>
      </c>
      <c r="B20" s="37"/>
      <c r="C20" s="38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0</v>
      </c>
    </row>
    <row r="21" ht="12.75" customHeight="1">
      <c r="A21" s="39" t="s">
        <v>25</v>
      </c>
      <c r="B21" s="15">
        <f t="shared" ref="B21:O21" si="2">SUM(B13:B20)</f>
        <v>63.91</v>
      </c>
      <c r="C21" s="40">
        <f t="shared" si="2"/>
        <v>425.97</v>
      </c>
      <c r="D21" s="14">
        <f t="shared" si="2"/>
        <v>176.94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666.82</v>
      </c>
    </row>
    <row r="22" ht="12.75" customHeight="1">
      <c r="A22" s="3"/>
    </row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4" width="7.5"/>
    <col customWidth="1" min="15" max="15" width="8.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41" t="s">
        <v>38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12.54</v>
      </c>
      <c r="C13" s="6">
        <v>262.96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275.5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/>
      <c r="C15" s="9">
        <v>47.17</v>
      </c>
      <c r="D15" s="9">
        <v>52.58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99.75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0</v>
      </c>
      <c r="P18" s="7"/>
      <c r="Q18" s="1"/>
    </row>
    <row r="19" ht="16.5" customHeight="1">
      <c r="A19" s="8" t="s">
        <v>23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0</v>
      </c>
      <c r="P19" s="1"/>
      <c r="Q19" s="1"/>
    </row>
    <row r="20" ht="16.5" customHeight="1">
      <c r="A20" s="10" t="s">
        <v>24</v>
      </c>
      <c r="B20" s="11">
        <v>0.0</v>
      </c>
      <c r="C20" s="11">
        <v>0.0</v>
      </c>
      <c r="D20" s="11">
        <v>0.0</v>
      </c>
      <c r="E20" s="11">
        <v>0.0</v>
      </c>
      <c r="F20" s="11">
        <v>0.0</v>
      </c>
      <c r="G20" s="11">
        <v>0.0</v>
      </c>
      <c r="H20" s="11">
        <v>0.0</v>
      </c>
      <c r="I20" s="11">
        <v>0.0</v>
      </c>
      <c r="J20" s="11">
        <v>0.0</v>
      </c>
      <c r="K20" s="11">
        <v>0.0</v>
      </c>
      <c r="L20" s="11">
        <v>0.0</v>
      </c>
      <c r="M20" s="11">
        <v>0.0</v>
      </c>
      <c r="N20" s="11">
        <f>SUM(B20:M20)/12</f>
        <v>0</v>
      </c>
      <c r="O20" s="12">
        <f t="shared" si="1"/>
        <v>0</v>
      </c>
      <c r="P20" s="1"/>
      <c r="Q20" s="1"/>
    </row>
    <row r="21" ht="16.5" customHeight="1">
      <c r="A21" s="13" t="s">
        <v>25</v>
      </c>
      <c r="B21" s="14">
        <f t="shared" ref="B21:O21" si="2">SUM(B13:B20)</f>
        <v>12.54</v>
      </c>
      <c r="C21" s="14">
        <f t="shared" si="2"/>
        <v>310.13</v>
      </c>
      <c r="D21" s="14">
        <f t="shared" si="2"/>
        <v>52.58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375.25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3" width="7.5"/>
    <col customWidth="1" min="4" max="4" width="8.0"/>
    <col customWidth="1" min="5" max="7" width="7.5"/>
    <col customWidth="1" min="8" max="8" width="7.25"/>
    <col customWidth="1" min="9" max="14" width="7.5"/>
    <col customWidth="1" min="15" max="15" width="8.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39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17.86</v>
      </c>
      <c r="C13" s="6">
        <v>113.71</v>
      </c>
      <c r="D13" s="6">
        <v>27.98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159.55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>
        <v>31.46</v>
      </c>
      <c r="C15" s="9">
        <v>56.38</v>
      </c>
      <c r="D15" s="9">
        <v>87.1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174.94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0</v>
      </c>
      <c r="P18" s="7"/>
      <c r="Q18" s="1"/>
    </row>
    <row r="19" ht="16.5" customHeight="1">
      <c r="A19" s="8" t="s">
        <v>23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0</v>
      </c>
      <c r="P19" s="1"/>
      <c r="Q19" s="1"/>
    </row>
    <row r="20" ht="16.5" customHeight="1">
      <c r="A20" s="10" t="s">
        <v>24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0</v>
      </c>
      <c r="P20" s="1"/>
      <c r="Q20" s="1"/>
    </row>
    <row r="21" ht="16.5" customHeight="1">
      <c r="A21" s="13" t="s">
        <v>25</v>
      </c>
      <c r="B21" s="14">
        <f t="shared" ref="B21:O21" si="2">SUM(B13:B20)</f>
        <v>49.32</v>
      </c>
      <c r="C21" s="14">
        <f t="shared" si="2"/>
        <v>170.09</v>
      </c>
      <c r="D21" s="14">
        <f t="shared" si="2"/>
        <v>115.08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334.49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4" width="7.5"/>
    <col customWidth="1" min="5" max="5" width="8.5"/>
    <col customWidth="1" min="6" max="14" width="7.5"/>
    <col customWidth="1" min="15" max="15" width="8.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41" t="s">
        <v>40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/>
      <c r="C13" s="6">
        <v>94.36</v>
      </c>
      <c r="D13" s="6">
        <v>51.74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146.1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42"/>
      <c r="H14" s="42"/>
      <c r="I14" s="42"/>
      <c r="J14" s="9"/>
      <c r="K14" s="42"/>
      <c r="L14" s="42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>
        <v>110.66</v>
      </c>
      <c r="C15" s="9">
        <v>188.65</v>
      </c>
      <c r="D15" s="9">
        <v>96.47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395.78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42"/>
      <c r="H16" s="42"/>
      <c r="I16" s="9"/>
      <c r="J16" s="9"/>
      <c r="K16" s="42"/>
      <c r="L16" s="42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/>
      <c r="D18" s="9"/>
      <c r="E18" s="9"/>
      <c r="F18" s="9"/>
      <c r="G18" s="42"/>
      <c r="H18" s="42"/>
      <c r="I18" s="9"/>
      <c r="J18" s="9"/>
      <c r="K18" s="9"/>
      <c r="L18" s="42"/>
      <c r="M18" s="9"/>
      <c r="N18" s="9"/>
      <c r="O18" s="6">
        <f t="shared" si="1"/>
        <v>0</v>
      </c>
      <c r="P18" s="7"/>
      <c r="Q18" s="1"/>
    </row>
    <row r="19" ht="16.5" customHeight="1">
      <c r="A19" s="8" t="s">
        <v>23</v>
      </c>
      <c r="B19" s="9"/>
      <c r="C19" s="9"/>
      <c r="D19" s="9"/>
      <c r="E19" s="9"/>
      <c r="F19" s="9"/>
      <c r="G19" s="42"/>
      <c r="H19" s="42"/>
      <c r="I19" s="9"/>
      <c r="J19" s="9"/>
      <c r="K19" s="9"/>
      <c r="L19" s="42"/>
      <c r="M19" s="9"/>
      <c r="N19" s="9"/>
      <c r="O19" s="6">
        <f t="shared" si="1"/>
        <v>0</v>
      </c>
      <c r="P19" s="1"/>
      <c r="Q19" s="1"/>
    </row>
    <row r="20" ht="16.5" customHeight="1">
      <c r="A20" s="10" t="s">
        <v>24</v>
      </c>
      <c r="B20" s="11"/>
      <c r="C20" s="11"/>
      <c r="D20" s="11"/>
      <c r="E20" s="11"/>
      <c r="F20" s="11"/>
      <c r="G20" s="43"/>
      <c r="H20" s="43"/>
      <c r="I20" s="11"/>
      <c r="J20" s="11"/>
      <c r="K20" s="11"/>
      <c r="L20" s="43"/>
      <c r="M20" s="11"/>
      <c r="N20" s="11"/>
      <c r="O20" s="12">
        <f t="shared" si="1"/>
        <v>0</v>
      </c>
      <c r="P20" s="7"/>
      <c r="Q20" s="1"/>
    </row>
    <row r="21" ht="16.5" customHeight="1">
      <c r="A21" s="13" t="s">
        <v>25</v>
      </c>
      <c r="B21" s="14">
        <f t="shared" ref="B21:O21" si="2">SUM(B13:B20)</f>
        <v>110.66</v>
      </c>
      <c r="C21" s="14">
        <f t="shared" si="2"/>
        <v>283.01</v>
      </c>
      <c r="D21" s="14">
        <f t="shared" si="2"/>
        <v>148.21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541.88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7"/>
      <c r="P22" s="1"/>
      <c r="Q22" s="1"/>
    </row>
    <row r="23" ht="15.0" customHeight="1">
      <c r="A23" s="3" t="s">
        <v>41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44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44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4" width="7.5"/>
    <col customWidth="1" min="15" max="15" width="8.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41" t="s">
        <v>42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/>
      <c r="C13" s="6">
        <v>52.12</v>
      </c>
      <c r="D13" s="6">
        <v>72.64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124.76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>
        <v>11.44</v>
      </c>
      <c r="C15" s="9">
        <v>13.86</v>
      </c>
      <c r="D15" s="9">
        <v>38.06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63.36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0</v>
      </c>
      <c r="P18" s="1"/>
      <c r="Q18" s="1"/>
    </row>
    <row r="19" ht="16.5" customHeight="1">
      <c r="A19" s="8" t="s">
        <v>23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0</v>
      </c>
      <c r="P19" s="1"/>
      <c r="Q19" s="1"/>
    </row>
    <row r="20" ht="16.5" customHeight="1">
      <c r="A20" s="10" t="s">
        <v>24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0</v>
      </c>
      <c r="P20" s="1"/>
      <c r="Q20" s="1"/>
    </row>
    <row r="21" ht="16.5" customHeight="1">
      <c r="A21" s="13" t="s">
        <v>25</v>
      </c>
      <c r="B21" s="14">
        <f t="shared" ref="B21:O21" si="2">SUM(B13:B20)</f>
        <v>11.44</v>
      </c>
      <c r="C21" s="14">
        <f t="shared" si="2"/>
        <v>65.98</v>
      </c>
      <c r="D21" s="14">
        <f t="shared" si="2"/>
        <v>110.7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188.12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7"/>
      <c r="O22" s="17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9" width="7.5"/>
    <col customWidth="1" min="10" max="10" width="8.5"/>
    <col customWidth="1" min="11" max="14" width="7.5"/>
    <col customWidth="1" min="15" max="15" width="8.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43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/>
      <c r="C13" s="6">
        <v>128.07</v>
      </c>
      <c r="D13" s="6">
        <v>21.99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150.06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>
        <v>19.03</v>
      </c>
      <c r="C15" s="9">
        <v>128.92</v>
      </c>
      <c r="D15" s="9">
        <v>237.16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385.11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/>
      <c r="D18" s="9">
        <v>700.0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700</v>
      </c>
      <c r="P18" s="7"/>
      <c r="Q18" s="1"/>
    </row>
    <row r="19" ht="16.5" customHeight="1">
      <c r="A19" s="8" t="s">
        <v>23</v>
      </c>
      <c r="B19" s="9"/>
      <c r="C19" s="9"/>
      <c r="D19" s="9">
        <v>3595.22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3595.22</v>
      </c>
      <c r="P19" s="1"/>
      <c r="Q19" s="1"/>
    </row>
    <row r="20" ht="16.5" customHeight="1">
      <c r="A20" s="10" t="s">
        <v>24</v>
      </c>
      <c r="B20" s="11"/>
      <c r="C20" s="11"/>
      <c r="D20" s="11">
        <v>3283.94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3283.94</v>
      </c>
      <c r="P20" s="7"/>
      <c r="Q20" s="1"/>
    </row>
    <row r="21" ht="16.5" customHeight="1">
      <c r="A21" s="13" t="s">
        <v>25</v>
      </c>
      <c r="B21" s="14">
        <f t="shared" ref="B21:O21" si="2">SUM(B13:B20)</f>
        <v>19.03</v>
      </c>
      <c r="C21" s="14">
        <f t="shared" si="2"/>
        <v>256.99</v>
      </c>
      <c r="D21" s="14">
        <f t="shared" si="2"/>
        <v>7838.31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8114.33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7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4" width="7.5"/>
    <col customWidth="1" min="15" max="15" width="8.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44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3.67</v>
      </c>
      <c r="C13" s="6">
        <v>287.39</v>
      </c>
      <c r="D13" s="6">
        <v>4.91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295.97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>
        <v>23.54</v>
      </c>
      <c r="C15" s="9">
        <v>46.31</v>
      </c>
      <c r="D15" s="9">
        <v>21.89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91.74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0</v>
      </c>
      <c r="P18" s="7"/>
      <c r="Q18" s="1"/>
    </row>
    <row r="19" ht="16.5" customHeight="1">
      <c r="A19" s="8" t="s">
        <v>23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0</v>
      </c>
      <c r="P19" s="1"/>
      <c r="Q19" s="1"/>
    </row>
    <row r="20" ht="16.5" customHeight="1">
      <c r="A20" s="10" t="s">
        <v>24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0</v>
      </c>
      <c r="P20" s="1"/>
      <c r="Q20" s="1"/>
    </row>
    <row r="21" ht="16.5" customHeight="1">
      <c r="A21" s="13" t="s">
        <v>25</v>
      </c>
      <c r="B21" s="14">
        <f t="shared" ref="B21:O21" si="2">SUM(B13:B20)</f>
        <v>27.21</v>
      </c>
      <c r="C21" s="14">
        <f t="shared" si="2"/>
        <v>333.7</v>
      </c>
      <c r="D21" s="14">
        <f t="shared" si="2"/>
        <v>26.8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387.71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3" width="7.5"/>
    <col customWidth="1" min="4" max="4" width="9.5"/>
    <col customWidth="1" min="5" max="14" width="7.5"/>
    <col customWidth="1" min="15" max="15" width="9.7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45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0</v>
      </c>
      <c r="P13" s="7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0</v>
      </c>
      <c r="P15" s="7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0</v>
      </c>
      <c r="P18" s="7"/>
      <c r="Q18" s="1"/>
    </row>
    <row r="19" ht="16.5" customHeight="1">
      <c r="A19" s="8" t="s">
        <v>23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0</v>
      </c>
      <c r="P19" s="1"/>
      <c r="Q19" s="1"/>
    </row>
    <row r="20" ht="16.5" customHeight="1">
      <c r="A20" s="10" t="s">
        <v>24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0</v>
      </c>
      <c r="P20" s="1"/>
      <c r="Q20" s="1"/>
    </row>
    <row r="21" ht="16.5" customHeight="1">
      <c r="A21" s="13" t="s">
        <v>25</v>
      </c>
      <c r="B21" s="14">
        <f t="shared" ref="B21:O21" si="2">SUM(B13:B20)</f>
        <v>0</v>
      </c>
      <c r="C21" s="14">
        <f t="shared" si="2"/>
        <v>0</v>
      </c>
      <c r="D21" s="14">
        <f t="shared" si="2"/>
        <v>0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0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"/>
      <c r="Q22" s="1"/>
    </row>
    <row r="23" ht="15.0" customHeight="1">
      <c r="A23" s="4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4" width="7.5"/>
    <col customWidth="1" min="15" max="15" width="8.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46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/>
      <c r="C13" s="6">
        <v>4.27</v>
      </c>
      <c r="D13" s="6">
        <v>4.86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9.13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>
        <v>67.54</v>
      </c>
      <c r="C15" s="9">
        <v>45.87</v>
      </c>
      <c r="D15" s="9">
        <v>50.93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164.34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0</v>
      </c>
      <c r="P18" s="7"/>
      <c r="Q18" s="1"/>
    </row>
    <row r="19" ht="16.5" customHeight="1">
      <c r="A19" s="8" t="s">
        <v>23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0</v>
      </c>
      <c r="P19" s="1"/>
      <c r="Q19" s="1"/>
    </row>
    <row r="20" ht="16.5" customHeight="1">
      <c r="A20" s="10" t="s">
        <v>24</v>
      </c>
      <c r="B20" s="11"/>
      <c r="C20" s="11"/>
      <c r="D20" s="11">
        <v>467.54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467.54</v>
      </c>
      <c r="P20" s="1"/>
      <c r="Q20" s="1"/>
    </row>
    <row r="21" ht="16.5" customHeight="1">
      <c r="A21" s="13" t="s">
        <v>25</v>
      </c>
      <c r="B21" s="14">
        <f t="shared" ref="B21:O21" si="2">SUM(B13:B20)</f>
        <v>67.54</v>
      </c>
      <c r="C21" s="14">
        <f t="shared" si="2"/>
        <v>50.14</v>
      </c>
      <c r="D21" s="14">
        <f t="shared" si="2"/>
        <v>523.33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641.01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14" width="7.5"/>
    <col customWidth="1" min="15" max="15" width="8.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47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>
        <v>53.39</v>
      </c>
      <c r="C13" s="6">
        <v>6.21</v>
      </c>
      <c r="D13" s="6">
        <v>60.47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120.07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>
        <v>29.59</v>
      </c>
      <c r="C15" s="9">
        <v>91.41</v>
      </c>
      <c r="D15" s="9">
        <v>106.24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227.24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>
        <f t="shared" ref="N18:N20" si="2">SUM(B18:M18)/12</f>
        <v>0</v>
      </c>
      <c r="O18" s="6">
        <f t="shared" si="1"/>
        <v>0</v>
      </c>
      <c r="P18" s="7"/>
      <c r="Q18" s="1"/>
    </row>
    <row r="19" ht="16.5" customHeight="1">
      <c r="A19" s="8" t="s">
        <v>23</v>
      </c>
      <c r="B19" s="9">
        <v>0.0</v>
      </c>
      <c r="C19" s="9">
        <v>0.0</v>
      </c>
      <c r="D19" s="9">
        <v>0.0</v>
      </c>
      <c r="E19" s="9">
        <v>0.0</v>
      </c>
      <c r="F19" s="9">
        <v>0.0</v>
      </c>
      <c r="G19" s="9">
        <v>0.0</v>
      </c>
      <c r="H19" s="9">
        <v>0.0</v>
      </c>
      <c r="I19" s="9">
        <v>0.0</v>
      </c>
      <c r="J19" s="9">
        <v>0.0</v>
      </c>
      <c r="K19" s="9">
        <v>0.0</v>
      </c>
      <c r="L19" s="9">
        <v>0.0</v>
      </c>
      <c r="M19" s="9">
        <v>0.0</v>
      </c>
      <c r="N19" s="9">
        <f t="shared" si="2"/>
        <v>0</v>
      </c>
      <c r="O19" s="6">
        <f t="shared" si="1"/>
        <v>0</v>
      </c>
      <c r="P19" s="1"/>
      <c r="Q19" s="1"/>
    </row>
    <row r="20" ht="16.5" customHeight="1">
      <c r="A20" s="10" t="s">
        <v>24</v>
      </c>
      <c r="B20" s="11">
        <v>0.0</v>
      </c>
      <c r="C20" s="11">
        <v>0.0</v>
      </c>
      <c r="D20" s="11">
        <v>0.0</v>
      </c>
      <c r="E20" s="11">
        <v>0.0</v>
      </c>
      <c r="F20" s="11">
        <v>0.0</v>
      </c>
      <c r="G20" s="11">
        <v>0.0</v>
      </c>
      <c r="H20" s="11">
        <v>0.0</v>
      </c>
      <c r="I20" s="11">
        <v>0.0</v>
      </c>
      <c r="J20" s="11">
        <v>0.0</v>
      </c>
      <c r="K20" s="11">
        <v>0.0</v>
      </c>
      <c r="L20" s="11">
        <v>0.0</v>
      </c>
      <c r="M20" s="11">
        <v>0.0</v>
      </c>
      <c r="N20" s="11">
        <f t="shared" si="2"/>
        <v>0</v>
      </c>
      <c r="O20" s="12">
        <f t="shared" si="1"/>
        <v>0</v>
      </c>
      <c r="P20" s="7"/>
      <c r="Q20" s="1"/>
    </row>
    <row r="21" ht="16.5" customHeight="1">
      <c r="A21" s="13" t="s">
        <v>25</v>
      </c>
      <c r="B21" s="14">
        <f t="shared" ref="B21:O21" si="3">SUM(B13:B20)</f>
        <v>82.98</v>
      </c>
      <c r="C21" s="14">
        <f t="shared" si="3"/>
        <v>97.62</v>
      </c>
      <c r="D21" s="14">
        <f t="shared" si="3"/>
        <v>166.71</v>
      </c>
      <c r="E21" s="14">
        <f t="shared" si="3"/>
        <v>0</v>
      </c>
      <c r="F21" s="14">
        <f t="shared" si="3"/>
        <v>0</v>
      </c>
      <c r="G21" s="14">
        <f t="shared" si="3"/>
        <v>0</v>
      </c>
      <c r="H21" s="14">
        <f t="shared" si="3"/>
        <v>0</v>
      </c>
      <c r="I21" s="14">
        <f t="shared" si="3"/>
        <v>0</v>
      </c>
      <c r="J21" s="14">
        <f t="shared" si="3"/>
        <v>0</v>
      </c>
      <c r="K21" s="14">
        <f t="shared" si="3"/>
        <v>0</v>
      </c>
      <c r="L21" s="14">
        <f t="shared" si="3"/>
        <v>0</v>
      </c>
      <c r="M21" s="14">
        <f t="shared" si="3"/>
        <v>0</v>
      </c>
      <c r="N21" s="14">
        <f t="shared" si="3"/>
        <v>0</v>
      </c>
      <c r="O21" s="15">
        <f t="shared" si="3"/>
        <v>347.31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7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5"/>
    <col customWidth="1" min="2" max="4" width="7.5"/>
    <col customWidth="1" min="5" max="5" width="11.13"/>
    <col customWidth="1" min="6" max="8" width="7.5"/>
    <col customWidth="1" min="9" max="9" width="8.5"/>
    <col customWidth="1" min="10" max="14" width="7.5"/>
    <col customWidth="1" min="15" max="15" width="9.75"/>
    <col customWidth="1" min="16" max="17" width="8.0"/>
    <col customWidth="1" min="18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5.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ht="18.75" customHeight="1">
      <c r="A9" s="2" t="s">
        <v>0</v>
      </c>
      <c r="P9" s="1"/>
      <c r="Q9" s="1"/>
    </row>
    <row r="10" ht="18.75" customHeight="1">
      <c r="A10" s="2" t="s">
        <v>48</v>
      </c>
      <c r="P10" s="1"/>
      <c r="Q10" s="1"/>
    </row>
    <row r="11" ht="15.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  <c r="Q11" s="1"/>
    </row>
    <row r="12" ht="16.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  <c r="P12" s="1"/>
      <c r="Q12" s="1"/>
    </row>
    <row r="13" ht="16.5" customHeight="1">
      <c r="A13" s="5" t="s">
        <v>17</v>
      </c>
      <c r="B13" s="6"/>
      <c r="C13" s="6">
        <v>25.44</v>
      </c>
      <c r="D13" s="6">
        <v>53.42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78.86</v>
      </c>
      <c r="P13" s="1"/>
      <c r="Q13" s="1"/>
    </row>
    <row r="14" ht="16.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  <c r="P14" s="1"/>
      <c r="Q14" s="1"/>
    </row>
    <row r="15" ht="16.5" customHeight="1">
      <c r="A15" s="8" t="s">
        <v>19</v>
      </c>
      <c r="B15" s="9">
        <v>11.66</v>
      </c>
      <c r="C15" s="9">
        <v>45.97</v>
      </c>
      <c r="D15" s="9">
        <v>115.17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172.8</v>
      </c>
      <c r="P15" s="1"/>
      <c r="Q15" s="1"/>
    </row>
    <row r="16" ht="16.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  <c r="P16" s="1"/>
      <c r="Q16" s="1"/>
    </row>
    <row r="17" ht="16.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  <c r="P17" s="7"/>
      <c r="Q17" s="1"/>
    </row>
    <row r="18" ht="16.5" customHeight="1">
      <c r="A18" s="8" t="s">
        <v>22</v>
      </c>
      <c r="B18" s="9"/>
      <c r="C18" s="9">
        <v>590.0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590</v>
      </c>
      <c r="P18" s="7"/>
      <c r="Q18" s="1"/>
    </row>
    <row r="19" ht="16.5" customHeight="1">
      <c r="A19" s="8" t="s">
        <v>23</v>
      </c>
      <c r="B19" s="9"/>
      <c r="C19" s="9">
        <v>2824.72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2824.72</v>
      </c>
      <c r="P19" s="1"/>
      <c r="Q19" s="1"/>
    </row>
    <row r="20" ht="16.5" customHeight="1">
      <c r="A20" s="10" t="s">
        <v>24</v>
      </c>
      <c r="B20" s="11"/>
      <c r="C20" s="11">
        <v>4675.44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4675.44</v>
      </c>
      <c r="P20" s="7"/>
      <c r="Q20" s="1"/>
    </row>
    <row r="21" ht="16.5" customHeight="1">
      <c r="A21" s="13" t="s">
        <v>25</v>
      </c>
      <c r="B21" s="14">
        <f t="shared" ref="B21:O21" si="2">SUM(B13:B20)</f>
        <v>11.66</v>
      </c>
      <c r="C21" s="14">
        <f t="shared" si="2"/>
        <v>8161.57</v>
      </c>
      <c r="D21" s="14">
        <f t="shared" si="2"/>
        <v>168.59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8341.82</v>
      </c>
      <c r="P21" s="1"/>
      <c r="Q21" s="1"/>
    </row>
    <row r="22" ht="15.0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"/>
      <c r="Q22" s="1"/>
    </row>
    <row r="23" ht="15.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1"/>
      <c r="Q23" s="1"/>
    </row>
    <row r="24" ht="15.0" customHeight="1">
      <c r="A24" s="3"/>
      <c r="B24" s="3"/>
      <c r="C24" s="3"/>
      <c r="D24" s="3"/>
      <c r="E24" s="3"/>
      <c r="F24" s="3"/>
      <c r="G24" s="18"/>
      <c r="H24" s="3"/>
      <c r="I24" s="3"/>
      <c r="J24" s="3"/>
      <c r="K24" s="3"/>
      <c r="L24" s="3"/>
      <c r="M24" s="3"/>
      <c r="N24" s="3"/>
      <c r="O24" s="3"/>
      <c r="P24" s="1"/>
      <c r="Q24" s="1"/>
    </row>
    <row r="25" ht="15.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1"/>
      <c r="Q25" s="1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1"/>
      <c r="Q26" s="1"/>
    </row>
    <row r="27" ht="15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ht="15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5.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5.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ht="15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ht="15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13"/>
    <col customWidth="1" min="2" max="2" width="7.38"/>
    <col customWidth="1" min="3" max="3" width="8.5"/>
    <col customWidth="1" min="4" max="4" width="7.63"/>
    <col customWidth="1" min="5" max="5" width="8.5"/>
    <col customWidth="1" min="6" max="6" width="8.75"/>
    <col customWidth="1" min="7" max="7" width="9.5"/>
    <col customWidth="1" min="8" max="8" width="8.13"/>
    <col customWidth="1" min="9" max="9" width="8.25"/>
    <col customWidth="1" min="10" max="10" width="9.0"/>
    <col customWidth="1" min="11" max="11" width="8.25"/>
    <col customWidth="1" min="12" max="12" width="9.0"/>
    <col customWidth="1" min="13" max="13" width="8.88"/>
    <col customWidth="1" min="14" max="14" width="9.13"/>
    <col customWidth="1" min="15" max="15" width="10.5"/>
    <col customWidth="1" min="16" max="26" width="11.5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5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ht="18.75" customHeight="1">
      <c r="A9" s="2" t="s">
        <v>0</v>
      </c>
    </row>
    <row r="10" ht="18.75" customHeight="1">
      <c r="A10" s="2" t="s">
        <v>49</v>
      </c>
    </row>
    <row r="11" ht="14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ht="14.2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</row>
    <row r="13" ht="14.25" customHeight="1">
      <c r="A13" s="5" t="s">
        <v>17</v>
      </c>
      <c r="B13" s="6"/>
      <c r="C13" s="6">
        <v>4.25</v>
      </c>
      <c r="D13" s="6">
        <v>9.82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14.07</v>
      </c>
    </row>
    <row r="14" ht="14.2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</row>
    <row r="15" ht="14.25" customHeight="1">
      <c r="A15" s="8" t="s">
        <v>19</v>
      </c>
      <c r="B15" s="9">
        <v>6.49</v>
      </c>
      <c r="C15" s="9">
        <v>22.77</v>
      </c>
      <c r="D15" s="9">
        <v>72.71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101.97</v>
      </c>
    </row>
    <row r="16" ht="14.2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</row>
    <row r="17" ht="14.2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</row>
    <row r="18" ht="14.25" customHeight="1">
      <c r="A18" s="8" t="s">
        <v>22</v>
      </c>
      <c r="B18" s="9"/>
      <c r="C18" s="9">
        <v>590.0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590</v>
      </c>
    </row>
    <row r="19" ht="14.25" customHeight="1">
      <c r="A19" s="8" t="s">
        <v>23</v>
      </c>
      <c r="B19" s="9"/>
      <c r="C19" s="9">
        <v>1869.44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1869.44</v>
      </c>
    </row>
    <row r="20" ht="14.25" customHeight="1">
      <c r="A20" s="10" t="s">
        <v>24</v>
      </c>
      <c r="B20" s="11"/>
      <c r="C20" s="11">
        <v>4675.44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2">
        <f t="shared" si="1"/>
        <v>4675.44</v>
      </c>
    </row>
    <row r="21" ht="14.25" customHeight="1">
      <c r="A21" s="13" t="s">
        <v>25</v>
      </c>
      <c r="B21" s="14">
        <f t="shared" ref="B21:O21" si="2">SUM(B13:B20)</f>
        <v>6.49</v>
      </c>
      <c r="C21" s="14">
        <f t="shared" si="2"/>
        <v>7161.9</v>
      </c>
      <c r="D21" s="14">
        <f t="shared" si="2"/>
        <v>82.53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5">
        <f t="shared" si="2"/>
        <v>7250.92</v>
      </c>
    </row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headerFooter>
    <oddHeader>&amp;C&amp;A</oddHeader>
    <oddFooter>&amp;CPágina &amp;P</oddFooter>
  </headerFooter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75"/>
    <col customWidth="1" min="2" max="15" width="8.0"/>
    <col customWidth="1" min="16" max="26" width="11.5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8.75" customHeight="1">
      <c r="A9" s="2" t="s">
        <v>0</v>
      </c>
    </row>
    <row r="10" ht="18.75" customHeight="1">
      <c r="A10" s="2" t="s">
        <v>50</v>
      </c>
    </row>
    <row r="11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ht="12.75" customHeight="1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  <c r="K12" s="4" t="s">
        <v>12</v>
      </c>
      <c r="L12" s="4" t="s">
        <v>13</v>
      </c>
      <c r="M12" s="4" t="s">
        <v>14</v>
      </c>
      <c r="N12" s="4" t="s">
        <v>15</v>
      </c>
      <c r="O12" s="4" t="s">
        <v>16</v>
      </c>
    </row>
    <row r="13" ht="14.25" customHeight="1">
      <c r="A13" s="5" t="s">
        <v>17</v>
      </c>
      <c r="B13" s="6"/>
      <c r="C13" s="6">
        <v>29.95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f t="shared" ref="O13:O20" si="1">SUM(B13:N13)</f>
        <v>29.95</v>
      </c>
    </row>
    <row r="14" ht="14.25" customHeight="1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">
        <f t="shared" si="1"/>
        <v>0</v>
      </c>
    </row>
    <row r="15" ht="14.25" customHeight="1">
      <c r="A15" s="8" t="s">
        <v>19</v>
      </c>
      <c r="B15" s="9">
        <v>16.28</v>
      </c>
      <c r="C15" s="9">
        <v>5.72</v>
      </c>
      <c r="D15" s="9">
        <v>3.19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6">
        <f t="shared" si="1"/>
        <v>25.19</v>
      </c>
    </row>
    <row r="16" ht="14.25" customHeight="1">
      <c r="A16" s="8" t="s">
        <v>20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6">
        <f t="shared" si="1"/>
        <v>0</v>
      </c>
    </row>
    <row r="17" ht="14.25" customHeight="1">
      <c r="A17" s="8" t="s">
        <v>21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6">
        <f t="shared" si="1"/>
        <v>0</v>
      </c>
    </row>
    <row r="18" ht="14.25" customHeight="1">
      <c r="A18" s="8" t="s">
        <v>22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6">
        <f t="shared" si="1"/>
        <v>0</v>
      </c>
    </row>
    <row r="19" ht="14.25" customHeight="1">
      <c r="A19" s="8" t="s">
        <v>23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6">
        <f t="shared" si="1"/>
        <v>0</v>
      </c>
    </row>
    <row r="20" ht="14.25" customHeight="1">
      <c r="A20" s="10" t="s">
        <v>24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6">
        <f t="shared" si="1"/>
        <v>0</v>
      </c>
    </row>
    <row r="21" ht="12.75" customHeight="1">
      <c r="A21" s="13" t="s">
        <v>25</v>
      </c>
      <c r="B21" s="14">
        <f t="shared" ref="B21:O21" si="2">SUM(B13:B20)</f>
        <v>16.28</v>
      </c>
      <c r="C21" s="14">
        <f t="shared" si="2"/>
        <v>35.67</v>
      </c>
      <c r="D21" s="14">
        <f t="shared" si="2"/>
        <v>3.19</v>
      </c>
      <c r="E21" s="14">
        <f t="shared" si="2"/>
        <v>0</v>
      </c>
      <c r="F21" s="14">
        <f t="shared" si="2"/>
        <v>0</v>
      </c>
      <c r="G21" s="14">
        <f t="shared" si="2"/>
        <v>0</v>
      </c>
      <c r="H21" s="14">
        <f t="shared" si="2"/>
        <v>0</v>
      </c>
      <c r="I21" s="14">
        <f t="shared" si="2"/>
        <v>0</v>
      </c>
      <c r="J21" s="14">
        <f t="shared" si="2"/>
        <v>0</v>
      </c>
      <c r="K21" s="14">
        <f t="shared" si="2"/>
        <v>0</v>
      </c>
      <c r="L21" s="14">
        <f t="shared" si="2"/>
        <v>0</v>
      </c>
      <c r="M21" s="14">
        <f t="shared" si="2"/>
        <v>0</v>
      </c>
      <c r="N21" s="14">
        <f t="shared" si="2"/>
        <v>0</v>
      </c>
      <c r="O21" s="14">
        <f t="shared" si="2"/>
        <v>55.14</v>
      </c>
    </row>
    <row r="22" ht="12.75" customHeight="1">
      <c r="A22" s="16"/>
      <c r="B22" s="16"/>
      <c r="C22" s="16"/>
      <c r="D22" s="17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7"/>
    </row>
    <row r="23" ht="14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9:O9"/>
    <mergeCell ref="A10:O10"/>
  </mergeCells>
  <printOptions/>
  <pageMargins bottom="0.75" footer="0.0" header="0.0" left="0.7" right="0.7" top="0.75"/>
  <pageSetup orientation="landscape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0"/>
    <col customWidth="1" min="2" max="2" width="7.13"/>
    <col customWidth="1" min="3" max="3" width="11.0"/>
    <col customWidth="1" min="4" max="4" width="10.5"/>
    <col customWidth="1" min="5" max="5" width="13.13"/>
    <col customWidth="1" hidden="1" min="6" max="6" width="3.88"/>
    <col customWidth="1" min="7" max="8" width="10.5"/>
    <col customWidth="1" min="9" max="9" width="12.5"/>
    <col customWidth="1" min="10" max="10" width="11.75"/>
    <col customWidth="1" min="11" max="11" width="11.88"/>
    <col customWidth="1" min="12" max="12" width="12.88"/>
    <col customWidth="1" min="13" max="13" width="8.75"/>
    <col customWidth="1" min="14" max="26" width="8.0"/>
  </cols>
  <sheetData>
    <row r="1" ht="12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2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2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2.7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4.25" customHeight="1">
      <c r="A5" s="46" t="s">
        <v>51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3.5" customHeight="1">
      <c r="A6" s="46" t="s">
        <v>52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2.75" customHeight="1">
      <c r="A7" s="47" t="s">
        <v>53</v>
      </c>
      <c r="B7" s="48" t="s">
        <v>54</v>
      </c>
      <c r="C7" s="49" t="s">
        <v>55</v>
      </c>
      <c r="D7" s="50" t="s">
        <v>56</v>
      </c>
      <c r="E7" s="50" t="s">
        <v>57</v>
      </c>
      <c r="F7" s="51" t="s">
        <v>58</v>
      </c>
      <c r="G7" s="52"/>
      <c r="H7" s="51" t="s">
        <v>24</v>
      </c>
      <c r="I7" s="53"/>
      <c r="J7" s="52"/>
      <c r="K7" s="50" t="s">
        <v>59</v>
      </c>
      <c r="L7" s="54" t="s">
        <v>60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2.75" customHeight="1">
      <c r="A8" s="55" t="s">
        <v>61</v>
      </c>
      <c r="B8" s="56" t="s">
        <v>62</v>
      </c>
      <c r="C8" s="57" t="s">
        <v>63</v>
      </c>
      <c r="D8" s="58"/>
      <c r="E8" s="58"/>
      <c r="F8" s="58" t="s">
        <v>64</v>
      </c>
      <c r="G8" s="58" t="s">
        <v>65</v>
      </c>
      <c r="H8" s="58" t="s">
        <v>66</v>
      </c>
      <c r="I8" s="58" t="s">
        <v>67</v>
      </c>
      <c r="J8" s="58" t="s">
        <v>24</v>
      </c>
      <c r="K8" s="59" t="s">
        <v>68</v>
      </c>
      <c r="L8" s="60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4.25" customHeight="1">
      <c r="A9" s="61" t="s">
        <v>69</v>
      </c>
      <c r="B9" s="62">
        <v>44197.0</v>
      </c>
      <c r="C9" s="63">
        <f>'Adão'!O13</f>
        <v>298.53</v>
      </c>
      <c r="D9" s="63" t="str">
        <f>'Adão'!P14</f>
        <v/>
      </c>
      <c r="E9" s="63">
        <f>'Adão'!O15</f>
        <v>59.73</v>
      </c>
      <c r="F9" s="63">
        <f>'Adão'!O16</f>
        <v>0</v>
      </c>
      <c r="G9" s="63">
        <f>'Adão'!O17</f>
        <v>0</v>
      </c>
      <c r="H9" s="63">
        <f>'Adão'!O18</f>
        <v>590</v>
      </c>
      <c r="I9" s="63">
        <f>'Adão'!O19</f>
        <v>1869.44</v>
      </c>
      <c r="J9" s="63">
        <f>'Adão'!O20</f>
        <v>4675.44</v>
      </c>
      <c r="K9" s="64">
        <f t="shared" ref="K9:K23" si="1">SUM(C9:J9)</f>
        <v>7493.14</v>
      </c>
      <c r="L9" s="65">
        <f t="shared" ref="L9:L29" si="2">41745-K9</f>
        <v>34251.86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2.75" customHeight="1">
      <c r="A10" s="61" t="s">
        <v>70</v>
      </c>
      <c r="B10" s="62">
        <v>44199.0</v>
      </c>
      <c r="C10" s="63">
        <f>Kovaleski!$O13</f>
        <v>326.57</v>
      </c>
      <c r="D10" s="63">
        <f>Kovaleski!$O14</f>
        <v>0</v>
      </c>
      <c r="E10" s="63">
        <f>Kovaleski!$O15</f>
        <v>289.91</v>
      </c>
      <c r="F10" s="63">
        <f>Kovaleski!$O16</f>
        <v>0</v>
      </c>
      <c r="G10" s="63">
        <f>Kovaleski!$O17</f>
        <v>0</v>
      </c>
      <c r="H10" s="63">
        <f>Kovaleski!$O18</f>
        <v>0</v>
      </c>
      <c r="I10" s="63">
        <f>Kovaleski!$O19</f>
        <v>0</v>
      </c>
      <c r="J10" s="63">
        <f>Kovaleski!$O20</f>
        <v>0</v>
      </c>
      <c r="K10" s="63">
        <f t="shared" si="1"/>
        <v>616.48</v>
      </c>
      <c r="L10" s="65">
        <f t="shared" si="2"/>
        <v>41128.52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2.75" customHeight="1">
      <c r="A11" s="61" t="s">
        <v>71</v>
      </c>
      <c r="B11" s="62">
        <v>44200.0</v>
      </c>
      <c r="C11" s="63">
        <f>Valduga!$O13</f>
        <v>106.17</v>
      </c>
      <c r="D11" s="63">
        <f>Valduga!$O14</f>
        <v>0</v>
      </c>
      <c r="E11" s="63">
        <f>Valduga!$O15</f>
        <v>112.2</v>
      </c>
      <c r="F11" s="63">
        <f>Valduga!$O16</f>
        <v>0</v>
      </c>
      <c r="G11" s="63">
        <f>Valduga!$O17</f>
        <v>0</v>
      </c>
      <c r="H11" s="63">
        <f>Valduga!$O18</f>
        <v>0</v>
      </c>
      <c r="I11" s="63">
        <f>Valduga!$O19</f>
        <v>0</v>
      </c>
      <c r="J11" s="63">
        <f>Valduga!$O20</f>
        <v>0</v>
      </c>
      <c r="K11" s="63">
        <f t="shared" si="1"/>
        <v>218.37</v>
      </c>
      <c r="L11" s="65">
        <f t="shared" si="2"/>
        <v>41526.63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2.75" customHeight="1">
      <c r="A12" s="61" t="s">
        <v>72</v>
      </c>
      <c r="B12" s="62">
        <v>44201.0</v>
      </c>
      <c r="C12" s="63">
        <f>Claudair!$O13</f>
        <v>78.01</v>
      </c>
      <c r="D12" s="63">
        <f>Claudair!$O14</f>
        <v>0</v>
      </c>
      <c r="E12" s="63">
        <f>Claudair!$O15</f>
        <v>86.46</v>
      </c>
      <c r="F12" s="63">
        <f>Claudair!$O16</f>
        <v>0</v>
      </c>
      <c r="G12" s="63">
        <f>Claudair!$O17</f>
        <v>0</v>
      </c>
      <c r="H12" s="63">
        <f>Claudair!$O18</f>
        <v>590</v>
      </c>
      <c r="I12" s="63">
        <f>Claudair!$O19</f>
        <v>3193.54</v>
      </c>
      <c r="J12" s="63">
        <f>Claudair!$O20</f>
        <v>4675.44</v>
      </c>
      <c r="K12" s="63">
        <f t="shared" si="1"/>
        <v>8623.45</v>
      </c>
      <c r="L12" s="65">
        <f t="shared" si="2"/>
        <v>33121.55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2.75" customHeight="1">
      <c r="A13" s="61" t="s">
        <v>73</v>
      </c>
      <c r="B13" s="62" t="s">
        <v>74</v>
      </c>
      <c r="C13" s="63">
        <f>Claimar!$O13</f>
        <v>14.07</v>
      </c>
      <c r="D13" s="63">
        <f>Claimar!$O14</f>
        <v>0</v>
      </c>
      <c r="E13" s="63">
        <f>Claimar!$O15</f>
        <v>101.97</v>
      </c>
      <c r="F13" s="63"/>
      <c r="G13" s="63">
        <f>Claimar!$O17</f>
        <v>0</v>
      </c>
      <c r="H13" s="63">
        <f>Claimar!$O18</f>
        <v>590</v>
      </c>
      <c r="I13" s="63">
        <f>Claimar!$O19</f>
        <v>1869.44</v>
      </c>
      <c r="J13" s="63">
        <f>Claimar!$O20</f>
        <v>4675.44</v>
      </c>
      <c r="K13" s="63">
        <f t="shared" si="1"/>
        <v>7250.92</v>
      </c>
      <c r="L13" s="65">
        <f t="shared" si="2"/>
        <v>34494.08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2.75" customHeight="1">
      <c r="A14" s="61" t="s">
        <v>75</v>
      </c>
      <c r="B14" s="62">
        <v>44213.0</v>
      </c>
      <c r="C14" s="63">
        <f>Cleber!$O13</f>
        <v>303.79</v>
      </c>
      <c r="D14" s="63">
        <f>Cleber!$O14</f>
        <v>0</v>
      </c>
      <c r="E14" s="63">
        <f>Cleber!$O15</f>
        <v>56.43</v>
      </c>
      <c r="F14" s="63">
        <f>Cleber!$O16</f>
        <v>0</v>
      </c>
      <c r="G14" s="63">
        <f>Cleber!$O17</f>
        <v>0</v>
      </c>
      <c r="H14" s="63">
        <f>Cleber!$O18</f>
        <v>1400</v>
      </c>
      <c r="I14" s="63">
        <f>Cleber!$O19</f>
        <v>3952.64</v>
      </c>
      <c r="J14" s="63">
        <f>Cleber!$O20</f>
        <v>4285.82</v>
      </c>
      <c r="K14" s="63">
        <f t="shared" si="1"/>
        <v>9998.68</v>
      </c>
      <c r="L14" s="65">
        <f t="shared" si="2"/>
        <v>31746.32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2.75" customHeight="1">
      <c r="A15" s="61" t="s">
        <v>76</v>
      </c>
      <c r="B15" s="62">
        <v>44202.0</v>
      </c>
      <c r="C15" s="63">
        <f>Deise!$O13</f>
        <v>292.67</v>
      </c>
      <c r="D15" s="63">
        <f>Deise!$O14</f>
        <v>0</v>
      </c>
      <c r="E15" s="63">
        <f>Deise!$O15</f>
        <v>260.76</v>
      </c>
      <c r="F15" s="63">
        <f>Deise!$O16</f>
        <v>0</v>
      </c>
      <c r="G15" s="63">
        <f>Deise!$O17</f>
        <v>0</v>
      </c>
      <c r="H15" s="63">
        <f>Deise!$O18</f>
        <v>0</v>
      </c>
      <c r="I15" s="63">
        <f>Deise!$O19</f>
        <v>0</v>
      </c>
      <c r="J15" s="63">
        <f>Deise!$O20</f>
        <v>0</v>
      </c>
      <c r="K15" s="63">
        <f t="shared" si="1"/>
        <v>553.43</v>
      </c>
      <c r="L15" s="65">
        <f t="shared" si="2"/>
        <v>41191.57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2.75" customHeight="1">
      <c r="A16" s="66" t="s">
        <v>77</v>
      </c>
      <c r="B16" s="62">
        <v>44203.0</v>
      </c>
      <c r="C16" s="63">
        <f>Valmor!$O13</f>
        <v>173.83</v>
      </c>
      <c r="D16" s="63">
        <f>Valmor!$O14</f>
        <v>0</v>
      </c>
      <c r="E16" s="63">
        <f>Valmor!$O15</f>
        <v>220.33</v>
      </c>
      <c r="F16" s="63">
        <f>Valmor!$O16</f>
        <v>0</v>
      </c>
      <c r="G16" s="63">
        <f>Valmor!$O17</f>
        <v>0</v>
      </c>
      <c r="H16" s="63">
        <f>Valmor!$O18</f>
        <v>0</v>
      </c>
      <c r="I16" s="63">
        <f>Valmor!$O19</f>
        <v>0</v>
      </c>
      <c r="J16" s="63">
        <f>Valmor!$O20</f>
        <v>0</v>
      </c>
      <c r="K16" s="63">
        <f t="shared" si="1"/>
        <v>394.16</v>
      </c>
      <c r="L16" s="65">
        <f t="shared" si="2"/>
        <v>41350.84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2.75" customHeight="1">
      <c r="A17" s="61" t="s">
        <v>78</v>
      </c>
      <c r="B17" s="62">
        <v>44205.0</v>
      </c>
      <c r="C17" s="63">
        <f>Fernando!$O13</f>
        <v>354</v>
      </c>
      <c r="D17" s="63">
        <f>Fernando!$O14</f>
        <v>0</v>
      </c>
      <c r="E17" s="63">
        <f>Fernando!$O15</f>
        <v>163.9</v>
      </c>
      <c r="F17" s="63">
        <f>Fernando!$O14</f>
        <v>0</v>
      </c>
      <c r="G17" s="63">
        <f>Fernando!$O17</f>
        <v>0</v>
      </c>
      <c r="H17" s="63">
        <f>Fernando!$O18</f>
        <v>0</v>
      </c>
      <c r="I17" s="63">
        <f>Fernando!$O19</f>
        <v>0</v>
      </c>
      <c r="J17" s="63">
        <f>Fernando!$O20</f>
        <v>0</v>
      </c>
      <c r="K17" s="63">
        <f t="shared" si="1"/>
        <v>517.9</v>
      </c>
      <c r="L17" s="65">
        <f t="shared" si="2"/>
        <v>41227.1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2.75" customHeight="1">
      <c r="A18" s="61" t="s">
        <v>79</v>
      </c>
      <c r="B18" s="62">
        <v>44206.0</v>
      </c>
      <c r="C18" s="63">
        <f>Ivaldo!$O13</f>
        <v>385.47</v>
      </c>
      <c r="D18" s="63">
        <f>Ivaldo!$O14</f>
        <v>0</v>
      </c>
      <c r="E18" s="63">
        <f>Ivaldo!$O15</f>
        <v>281.35</v>
      </c>
      <c r="F18" s="63">
        <f>Ivaldo!$O17</f>
        <v>0</v>
      </c>
      <c r="G18" s="63">
        <f>Ivaldo!$O17</f>
        <v>0</v>
      </c>
      <c r="H18" s="63">
        <f>Ivaldo!$O18</f>
        <v>0</v>
      </c>
      <c r="I18" s="63">
        <f>Ivaldo!$O19</f>
        <v>0</v>
      </c>
      <c r="J18" s="63">
        <f>Ivaldo!$O20</f>
        <v>0</v>
      </c>
      <c r="K18" s="63">
        <f t="shared" si="1"/>
        <v>666.82</v>
      </c>
      <c r="L18" s="65">
        <f t="shared" si="2"/>
        <v>41078.18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2.75" customHeight="1">
      <c r="A19" s="66" t="s">
        <v>80</v>
      </c>
      <c r="B19" s="62">
        <v>44207.0</v>
      </c>
      <c r="C19" s="63">
        <f>'Nelson Krombauer'!$O13</f>
        <v>275.5</v>
      </c>
      <c r="D19" s="63">
        <f>'Nelson Krombauer'!$O14</f>
        <v>0</v>
      </c>
      <c r="E19" s="63">
        <f>'Nelson Krombauer'!$O15</f>
        <v>99.75</v>
      </c>
      <c r="F19" s="63">
        <f>'Nelson Krombauer'!$O16</f>
        <v>0</v>
      </c>
      <c r="G19" s="63">
        <f>'Nelson Krombauer'!$O17</f>
        <v>0</v>
      </c>
      <c r="H19" s="63">
        <f>'Nelson Krombauer'!$O18</f>
        <v>0</v>
      </c>
      <c r="I19" s="63">
        <f>'Nelson Krombauer'!$O19</f>
        <v>0</v>
      </c>
      <c r="J19" s="63">
        <f>'Nelson Krombauer'!$O20</f>
        <v>0</v>
      </c>
      <c r="K19" s="63">
        <f t="shared" si="1"/>
        <v>375.25</v>
      </c>
      <c r="L19" s="65">
        <f t="shared" si="2"/>
        <v>41369.75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2.75" customHeight="1">
      <c r="A20" s="61" t="s">
        <v>81</v>
      </c>
      <c r="B20" s="62">
        <v>44208.0</v>
      </c>
      <c r="C20" s="63">
        <f>'João R'!$O13</f>
        <v>159.55</v>
      </c>
      <c r="D20" s="63">
        <f>'João R'!$O14</f>
        <v>0</v>
      </c>
      <c r="E20" s="63">
        <f>'João R'!$O15</f>
        <v>174.94</v>
      </c>
      <c r="F20" s="63">
        <f>'João R'!$O17</f>
        <v>0</v>
      </c>
      <c r="G20" s="63">
        <f>'João R'!$O17</f>
        <v>0</v>
      </c>
      <c r="H20" s="63">
        <f>'João R'!$O18</f>
        <v>0</v>
      </c>
      <c r="I20" s="63">
        <f>'João R'!$O19</f>
        <v>0</v>
      </c>
      <c r="J20" s="63">
        <f>'João R'!$O20</f>
        <v>0</v>
      </c>
      <c r="K20" s="63">
        <f t="shared" si="1"/>
        <v>334.49</v>
      </c>
      <c r="L20" s="65">
        <f t="shared" si="2"/>
        <v>41410.51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2.75" customHeight="1">
      <c r="A21" s="61" t="s">
        <v>82</v>
      </c>
      <c r="B21" s="62" t="s">
        <v>83</v>
      </c>
      <c r="C21" s="63">
        <f>Elisiani!$O13</f>
        <v>295.97</v>
      </c>
      <c r="D21" s="63">
        <f>Elisiani!$O14</f>
        <v>0</v>
      </c>
      <c r="E21" s="63">
        <f>Elisiani!$O15</f>
        <v>91.74</v>
      </c>
      <c r="F21" s="63">
        <f>Elisiani!$O18</f>
        <v>0</v>
      </c>
      <c r="G21" s="63">
        <f>Elisiani!$O17</f>
        <v>0</v>
      </c>
      <c r="H21" s="63">
        <f>Elisiani!$O18</f>
        <v>0</v>
      </c>
      <c r="I21" s="63">
        <f>Elisiani!$O19</f>
        <v>0</v>
      </c>
      <c r="J21" s="63">
        <f>Elisiani!$O20</f>
        <v>0</v>
      </c>
      <c r="K21" s="63">
        <f t="shared" si="1"/>
        <v>387.71</v>
      </c>
      <c r="L21" s="65">
        <f t="shared" si="2"/>
        <v>41357.29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2.75" customHeight="1">
      <c r="A22" s="67" t="s">
        <v>84</v>
      </c>
      <c r="B22" s="62" t="s">
        <v>85</v>
      </c>
      <c r="C22" s="63">
        <f>Aderbal!$O13</f>
        <v>124.76</v>
      </c>
      <c r="D22" s="63">
        <f>Aderbal!$O14</f>
        <v>0</v>
      </c>
      <c r="E22" s="63">
        <f>Aderbal!$O15</f>
        <v>63.36</v>
      </c>
      <c r="F22" s="63">
        <f>Aderbal!$O19</f>
        <v>0</v>
      </c>
      <c r="G22" s="63">
        <f>Aderbal!$O17</f>
        <v>0</v>
      </c>
      <c r="H22" s="63">
        <f>Aderbal!$O18</f>
        <v>0</v>
      </c>
      <c r="I22" s="63">
        <f>Aderbal!$O19</f>
        <v>0</v>
      </c>
      <c r="J22" s="63">
        <f>Aderbal!$O20</f>
        <v>0</v>
      </c>
      <c r="K22" s="63">
        <f t="shared" si="1"/>
        <v>188.12</v>
      </c>
      <c r="L22" s="65">
        <f t="shared" si="2"/>
        <v>41556.88</v>
      </c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</row>
    <row r="23" ht="12.75" customHeight="1">
      <c r="A23" s="66" t="s">
        <v>86</v>
      </c>
      <c r="B23" s="62">
        <v>44209.0</v>
      </c>
      <c r="C23" s="63">
        <f>Carraro!$O13</f>
        <v>146.1</v>
      </c>
      <c r="D23" s="63">
        <f>Carraro!$O14</f>
        <v>0</v>
      </c>
      <c r="E23" s="63">
        <f>Carraro!$O15</f>
        <v>395.78</v>
      </c>
      <c r="F23" s="63">
        <f>Carraro!$O20</f>
        <v>0</v>
      </c>
      <c r="G23" s="63">
        <f>Carraro!$O17</f>
        <v>0</v>
      </c>
      <c r="H23" s="63">
        <f>Carraro!$O18</f>
        <v>0</v>
      </c>
      <c r="I23" s="63">
        <f>Carraro!$O19</f>
        <v>0</v>
      </c>
      <c r="J23" s="63">
        <f>Carraro!$O20</f>
        <v>0</v>
      </c>
      <c r="K23" s="63">
        <f t="shared" si="1"/>
        <v>541.88</v>
      </c>
      <c r="L23" s="65">
        <f t="shared" si="2"/>
        <v>41203.12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3.5" customHeight="1">
      <c r="A24" s="61" t="s">
        <v>87</v>
      </c>
      <c r="B24" s="62">
        <v>44210.0</v>
      </c>
      <c r="C24" s="63">
        <f>Marcilei!$O13</f>
        <v>150.06</v>
      </c>
      <c r="D24" s="63">
        <f>Marcilei!$O14</f>
        <v>0</v>
      </c>
      <c r="E24" s="63">
        <f>Marcilei!O15</f>
        <v>385.11</v>
      </c>
      <c r="F24" s="63">
        <f>Marcilei!$O21</f>
        <v>8114.33</v>
      </c>
      <c r="G24" s="63">
        <f>Marcilei!$O17</f>
        <v>0</v>
      </c>
      <c r="H24" s="63">
        <f>Marcilei!$O18</f>
        <v>700</v>
      </c>
      <c r="I24" s="63">
        <f>Marcilei!$O19</f>
        <v>3595.22</v>
      </c>
      <c r="J24" s="63">
        <f>Marcilei!$O20</f>
        <v>3283.94</v>
      </c>
      <c r="K24" s="63">
        <v>8114.33</v>
      </c>
      <c r="L24" s="65">
        <f t="shared" si="2"/>
        <v>33630.67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2.75" customHeight="1">
      <c r="A25" s="61" t="s">
        <v>88</v>
      </c>
      <c r="B25" s="69" t="s">
        <v>89</v>
      </c>
      <c r="C25" s="63">
        <f>Neuri!$O13</f>
        <v>120.44</v>
      </c>
      <c r="D25" s="63">
        <f>Neuri!$O14</f>
        <v>0</v>
      </c>
      <c r="E25" s="63">
        <f>Neuri!$O15</f>
        <v>123.53</v>
      </c>
      <c r="F25" s="63">
        <f>Neuri!$O14</f>
        <v>0</v>
      </c>
      <c r="G25" s="63">
        <f>Neuri!$O17</f>
        <v>0</v>
      </c>
      <c r="H25" s="63">
        <f>Neuri!$O18</f>
        <v>0</v>
      </c>
      <c r="I25" s="63">
        <f>Neuri!$O19</f>
        <v>0</v>
      </c>
      <c r="J25" s="63">
        <f>Neuri!$O20</f>
        <v>0</v>
      </c>
      <c r="K25" s="70">
        <f t="shared" ref="K25:K29" si="3">SUM(C25:J25)</f>
        <v>243.97</v>
      </c>
      <c r="L25" s="65">
        <f t="shared" si="2"/>
        <v>41501.03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2.75" customHeight="1">
      <c r="A26" s="61" t="s">
        <v>90</v>
      </c>
      <c r="B26" s="62">
        <v>44214.0</v>
      </c>
      <c r="C26" s="63">
        <f>Sueli!$O13</f>
        <v>9.13</v>
      </c>
      <c r="D26" s="63">
        <f>Sueli!$O14</f>
        <v>0</v>
      </c>
      <c r="E26" s="63">
        <f>Sueli!$O15</f>
        <v>164.34</v>
      </c>
      <c r="F26" s="63" t="str">
        <f>Sueli!$O23</f>
        <v/>
      </c>
      <c r="G26" s="63">
        <f>Sueli!$O17</f>
        <v>0</v>
      </c>
      <c r="H26" s="63">
        <f>Sueli!$O18</f>
        <v>0</v>
      </c>
      <c r="I26" s="63">
        <f>Sueli!$O19</f>
        <v>0</v>
      </c>
      <c r="J26" s="63">
        <f>Sueli!$O20</f>
        <v>467.54</v>
      </c>
      <c r="K26" s="63">
        <f t="shared" si="3"/>
        <v>641.01</v>
      </c>
      <c r="L26" s="65">
        <f t="shared" si="2"/>
        <v>41103.99</v>
      </c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2.75" customHeight="1">
      <c r="A27" s="61" t="s">
        <v>91</v>
      </c>
      <c r="B27" s="62">
        <v>44215.0</v>
      </c>
      <c r="C27" s="63">
        <f>Valdemir!$O13</f>
        <v>120.07</v>
      </c>
      <c r="D27" s="63">
        <f>Valdemir!$O14</f>
        <v>0</v>
      </c>
      <c r="E27" s="63">
        <f>Valdemir!$O15</f>
        <v>227.24</v>
      </c>
      <c r="F27" s="63" t="str">
        <f>Valdemir!$O24</f>
        <v/>
      </c>
      <c r="G27" s="63">
        <f>Valdemir!$O17</f>
        <v>0</v>
      </c>
      <c r="H27" s="63">
        <f>Valdemir!$O18</f>
        <v>0</v>
      </c>
      <c r="I27" s="63">
        <f>Valdemir!$O19</f>
        <v>0</v>
      </c>
      <c r="J27" s="63">
        <f>Valdemir!$O20</f>
        <v>0</v>
      </c>
      <c r="K27" s="63">
        <f t="shared" si="3"/>
        <v>347.31</v>
      </c>
      <c r="L27" s="65">
        <f t="shared" si="2"/>
        <v>41397.69</v>
      </c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2.75" customHeight="1">
      <c r="A28" s="61" t="s">
        <v>92</v>
      </c>
      <c r="B28" s="62">
        <v>44216.0</v>
      </c>
      <c r="C28" s="63">
        <f>Carvalho!$O13</f>
        <v>78.86</v>
      </c>
      <c r="D28" s="63">
        <f>Carvalho!$O14</f>
        <v>0</v>
      </c>
      <c r="E28" s="63">
        <f>Carvalho!$O15</f>
        <v>172.8</v>
      </c>
      <c r="F28" s="63">
        <f>Carvalho!$O16</f>
        <v>0</v>
      </c>
      <c r="G28" s="63">
        <f>Carvalho!$O17</f>
        <v>0</v>
      </c>
      <c r="H28" s="63">
        <f>Carvalho!$O18</f>
        <v>590</v>
      </c>
      <c r="I28" s="63">
        <f>Carvalho!$O19</f>
        <v>2824.72</v>
      </c>
      <c r="J28" s="63">
        <f>Carvalho!$O20</f>
        <v>4675.44</v>
      </c>
      <c r="K28" s="63">
        <f t="shared" si="3"/>
        <v>8341.82</v>
      </c>
      <c r="L28" s="65">
        <f t="shared" si="2"/>
        <v>33403.18</v>
      </c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2.75" customHeight="1">
      <c r="A29" s="61" t="s">
        <v>93</v>
      </c>
      <c r="B29" s="62">
        <v>44217.0</v>
      </c>
      <c r="C29" s="63">
        <f>'Cidrão'!$O13</f>
        <v>29.95</v>
      </c>
      <c r="D29" s="63">
        <f>'Cidrão'!$O14</f>
        <v>0</v>
      </c>
      <c r="E29" s="63">
        <f>'Cidrão'!$O15</f>
        <v>25.19</v>
      </c>
      <c r="F29" s="63">
        <f>'Cidrão'!$O16</f>
        <v>0</v>
      </c>
      <c r="G29" s="63">
        <f>'Cidrão'!$O17</f>
        <v>0</v>
      </c>
      <c r="H29" s="63">
        <f>'Cidrão'!$O18</f>
        <v>0</v>
      </c>
      <c r="I29" s="63">
        <f>'Cidrão'!$O19</f>
        <v>0</v>
      </c>
      <c r="J29" s="63">
        <f>'Cidrão'!$O20</f>
        <v>0</v>
      </c>
      <c r="K29" s="63">
        <f t="shared" si="3"/>
        <v>55.14</v>
      </c>
      <c r="L29" s="65">
        <f t="shared" si="2"/>
        <v>41689.86</v>
      </c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2.75" customHeight="1">
      <c r="A30" s="71" t="s">
        <v>94</v>
      </c>
      <c r="B30" s="72" t="s">
        <v>95</v>
      </c>
      <c r="C30" s="73">
        <f t="shared" ref="C30:K30" si="4">SUM(C9:C29)</f>
        <v>3843.5</v>
      </c>
      <c r="D30" s="70">
        <f t="shared" si="4"/>
        <v>0</v>
      </c>
      <c r="E30" s="70">
        <f t="shared" si="4"/>
        <v>3556.82</v>
      </c>
      <c r="F30" s="70">
        <f t="shared" si="4"/>
        <v>8114.33</v>
      </c>
      <c r="G30" s="70">
        <f t="shared" si="4"/>
        <v>0</v>
      </c>
      <c r="H30" s="70">
        <f t="shared" si="4"/>
        <v>4460</v>
      </c>
      <c r="I30" s="70">
        <f t="shared" si="4"/>
        <v>17305</v>
      </c>
      <c r="J30" s="70">
        <f t="shared" si="4"/>
        <v>26739.06</v>
      </c>
      <c r="K30" s="70">
        <f t="shared" si="4"/>
        <v>55904.38</v>
      </c>
      <c r="L30" s="65"/>
      <c r="M30" s="74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2.75" customHeight="1">
      <c r="A31" s="74"/>
      <c r="B31" s="75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4.25" customHeight="1">
      <c r="A32" s="7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4.25" customHeight="1">
      <c r="A33" s="7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4.25" customHeight="1">
      <c r="A34" s="7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4.25" customHeight="1">
      <c r="A35" s="7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4.25" customHeight="1">
      <c r="A36" s="7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4.2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4.2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4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4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4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4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4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4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4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4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4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4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4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4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4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4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4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4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4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4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4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4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4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4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4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4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4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4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4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4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4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4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4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4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4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4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4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4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4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4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4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4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4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4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4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4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4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4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4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4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4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4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4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4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4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4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4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4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4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4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4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4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4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4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4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4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4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4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4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4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4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4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4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4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4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4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4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4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4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4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4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4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4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4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4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4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4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4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4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4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4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4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4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4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4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4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4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4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4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4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4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4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4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4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4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4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4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4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4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4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4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4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4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4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4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4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4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4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4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4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4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4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4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4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4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4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4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4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4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4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4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4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4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4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4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4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4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4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4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4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4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4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4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4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4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4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4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4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4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4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4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4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4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4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4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4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4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4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4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4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4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4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4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4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4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4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4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4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4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4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4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4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4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4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4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4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4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4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4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4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4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4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4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4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4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4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4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4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4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4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4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4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4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4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5:K5"/>
    <mergeCell ref="A6:K6"/>
    <mergeCell ref="F7:G7"/>
    <mergeCell ref="H7:J7"/>
    <mergeCell ref="L7:L8"/>
  </mergeCells>
  <printOptions/>
  <pageMargins bottom="0.75" footer="0.0" header="0.0" left="0.25" right="0.25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2017-07-26T17:15:30Z</dcterms:created>
  <dc:creator>Controle</dc:creator>
</cp:coreProperties>
</file>